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240" windowHeight="12585" activeTab="0"/>
  </bookViews>
  <sheets>
    <sheet name="Cheltuieli eligibile" sheetId="1" r:id="rId1"/>
    <sheet name="24.1." sheetId="2" r:id="rId2"/>
    <sheet name="24.1. parteneriat" sheetId="3" r:id="rId3"/>
    <sheet name="24.2.1" sheetId="4" r:id="rId4"/>
    <sheet name="24.2.n" sheetId="5" r:id="rId5"/>
    <sheet name="24.3" sheetId="6" r:id="rId6"/>
    <sheet name="24.4.1" sheetId="7" r:id="rId7"/>
    <sheet name="24.5.1" sheetId="8" r:id="rId8"/>
  </sheets>
  <definedNames/>
  <calcPr fullCalcOnLoad="1"/>
</workbook>
</file>

<file path=xl/sharedStrings.xml><?xml version="1.0" encoding="utf-8"?>
<sst xmlns="http://schemas.openxmlformats.org/spreadsheetml/2006/main" count="700" uniqueCount="243">
  <si>
    <t xml:space="preserve">  TVA</t>
  </si>
  <si>
    <t>- manager de proiect</t>
  </si>
  <si>
    <t>- consilier juridic</t>
  </si>
  <si>
    <t>pachet</t>
  </si>
  <si>
    <t>Descrierea activității</t>
  </si>
  <si>
    <t>prospectare piață/contracte similare/link-uri</t>
  </si>
  <si>
    <t>eveniment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</si>
  <si>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</si>
  <si>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</si>
  <si>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</si>
  <si>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</si>
  <si>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</si>
  <si>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</si>
  <si>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</si>
  <si>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</si>
  <si>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</si>
  <si>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</si>
  <si>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</si>
  <si>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</si>
  <si>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</si>
  <si>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se obține prin însumarea nr. crt 4.1 cu 4.2</t>
  </si>
  <si>
    <t>4.1</t>
  </si>
  <si>
    <t xml:space="preserve">regiunea mai dezvoltată </t>
  </si>
  <si>
    <t>4.2</t>
  </si>
  <si>
    <t xml:space="preserve">regiunea mai puțin dezvoltată </t>
  </si>
  <si>
    <t>Contribuţia solicitantului</t>
  </si>
  <si>
    <t>se obține prin însumarea nr. crt 5.1 cu 5.2</t>
  </si>
  <si>
    <t>5.1</t>
  </si>
  <si>
    <t>5.2</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</si>
  <si>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</si>
  <si>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</si>
  <si>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Nr. ctr.</t>
  </si>
  <si>
    <t>Valoare totală (fara TVA)</t>
  </si>
  <si>
    <t>Valoare TVA</t>
  </si>
  <si>
    <t>4=2+3***</t>
  </si>
  <si>
    <t xml:space="preserve">B. Cheltuieli neeligibile </t>
  </si>
  <si>
    <t>C.TVA deductibilă neeligibilă</t>
  </si>
  <si>
    <t>Total cheltuieli neeligibile( B+C)</t>
  </si>
  <si>
    <t>D. Valoare totală proiect</t>
  </si>
  <si>
    <t>TOTAL  PROIECT (Total A + total B)</t>
  </si>
  <si>
    <t>TOTAL  PROIECT cu TVA</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</si>
  <si>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</si>
  <si>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</si>
  <si>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</si>
  <si>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</si>
  <si>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</si>
  <si>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BUGET</t>
  </si>
  <si>
    <t>Dimensiune</t>
  </si>
  <si>
    <t>Denumire
dimensiune</t>
  </si>
  <si>
    <t>Cod</t>
  </si>
  <si>
    <t>Denumire
cod</t>
  </si>
  <si>
    <t>Categoria de regiune</t>
  </si>
  <si>
    <t>Suma</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</si>
  <si>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</si>
  <si>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</si>
  <si>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</si>
  <si>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</si>
  <si>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</si>
  <si>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</si>
  <si>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</si>
  <si>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</si>
  <si>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</si>
  <si>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</si>
  <si>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</si>
  <si>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</si>
  <si>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</si>
  <si>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luna</t>
  </si>
  <si>
    <t>lună</t>
  </si>
  <si>
    <t>trebuie să fie egală cu  totalul cheltuielilor neeligibile din secțiunea 7.3</t>
  </si>
  <si>
    <t>trebuie să fie egală cu totalul cheltuielilor eligibile din secțiunea 7.3</t>
  </si>
  <si>
    <t>ora/lună</t>
  </si>
  <si>
    <t>ora</t>
  </si>
  <si>
    <t>Valoare totală
fară TVA</t>
  </si>
  <si>
    <t xml:space="preserve">Valoare totală eligibilă </t>
  </si>
  <si>
    <t>= valoarea eligibila a proiectului * 19,36/100 * 80/100</t>
  </si>
  <si>
    <t>'=valoarea eligibila a proiectului * 80,64/100*  85/100</t>
  </si>
  <si>
    <t>=valoarea eligibila a proiectului * 19,36/100 * 80/100</t>
  </si>
  <si>
    <t>7=5*6</t>
  </si>
  <si>
    <t>=valoarea eligibilă a proiectului * 19,36% *  80%</t>
  </si>
  <si>
    <t xml:space="preserve">'=valoarea eligibilă a proiectului * 80,64%* 85% </t>
  </si>
  <si>
    <t>'=valoarea eligibilă a proiectului * 19,36% *20%</t>
  </si>
  <si>
    <t>'=valoarea eligibilă a proiectului * 80,64%* 15%</t>
  </si>
  <si>
    <t>exemplu: în cazul în care se va achiziționa un automobil electric, valoarea acestuia reprezintă contribuția estimată la acest tip de intervenție, urmând a fi defalcată pe cele două tipuri de regiuni.</t>
  </si>
  <si>
    <r>
      <t xml:space="preserve">'=valoarea eligibila a proiectului  aferentă contribuției </t>
    </r>
    <r>
      <rPr>
        <b/>
        <i/>
        <sz val="10"/>
        <color indexed="8"/>
        <rFont val="Times New Roman"/>
        <family val="1"/>
      </rPr>
      <t>estimate la acest tip de intervenție</t>
    </r>
    <r>
      <rPr>
        <i/>
        <sz val="10"/>
        <color indexed="8"/>
        <rFont val="Times New Roman"/>
        <family val="1"/>
      </rPr>
      <t>* 80,64/100*  85/100</t>
    </r>
  </si>
  <si>
    <r>
      <t xml:space="preserve">=valoarea eligibila a proiectului  aferentă contribuției </t>
    </r>
    <r>
      <rPr>
        <b/>
        <i/>
        <sz val="10"/>
        <color indexed="8"/>
        <rFont val="Times New Roman"/>
        <family val="1"/>
      </rPr>
      <t>estimate la acest tip de intervenție</t>
    </r>
    <r>
      <rPr>
        <i/>
        <sz val="10"/>
        <color indexed="8"/>
        <rFont val="Times New Roman"/>
        <family val="1"/>
      </rPr>
      <t>* 19,36/100 * 80/100</t>
    </r>
  </si>
  <si>
    <r>
      <t xml:space="preserve">'=valoarea eligibila a proiectului aferentă contribuției </t>
    </r>
    <r>
      <rPr>
        <b/>
        <i/>
        <sz val="10"/>
        <color indexed="8"/>
        <rFont val="Times New Roman"/>
        <family val="1"/>
      </rPr>
      <t>estimate la acest tip de intervenție</t>
    </r>
    <r>
      <rPr>
        <i/>
        <sz val="10"/>
        <color indexed="8"/>
        <rFont val="Times New Roman"/>
        <family val="1"/>
      </rPr>
      <t>* 80,64/100*  85/100</t>
    </r>
  </si>
  <si>
    <r>
      <t>=vvaloarea eligibila a proiectului  aferentă contribuției</t>
    </r>
    <r>
      <rPr>
        <b/>
        <i/>
        <sz val="10"/>
        <color indexed="8"/>
        <rFont val="Times New Roman"/>
        <family val="1"/>
      </rPr>
      <t xml:space="preserve"> estimate la acest tip de intervenție</t>
    </r>
    <r>
      <rPr>
        <i/>
        <sz val="10"/>
        <color indexed="8"/>
        <rFont val="Times New Roman"/>
        <family val="1"/>
      </rPr>
      <t>* 19,36/100 * 80/100</t>
    </r>
  </si>
  <si>
    <t>cheltuieli cu servicii</t>
  </si>
  <si>
    <t>cheltuieli pentru organizarea de evenimente</t>
  </si>
  <si>
    <t>cheltuieli cu servicii pentru derularea activităților proiectului</t>
  </si>
  <si>
    <t>cheltuieli pentru consultanta si expertiza</t>
  </si>
  <si>
    <t>cheltuieli de leasing</t>
  </si>
  <si>
    <t>cheltuieli de leasing fără achiziție</t>
  </si>
  <si>
    <t>cheltuieli de leasing cu achiziție</t>
  </si>
  <si>
    <t>cheltuieli cu achiziția de mijloace de transport</t>
  </si>
  <si>
    <t>cheltuieli cu achiziția de mijloace de transport indispensabile pentru atingerea obiectivului operatiunii</t>
  </si>
  <si>
    <t>cheltuieli de informare, comunicare și publicitate</t>
  </si>
  <si>
    <t>cheltuieli salariale cu echipa de management proiect</t>
  </si>
  <si>
    <t>cheltuieli generale de administratie</t>
  </si>
  <si>
    <t>cheltuieli cu achiziția de active fixe corporale, altele decât terenuri și imobile, obiecte de inventar, furnituri de birou, materiale consumabile</t>
  </si>
  <si>
    <t>cheltuieli cu achiziția de active necorporale</t>
  </si>
  <si>
    <t>cheltuieli salariale</t>
  </si>
  <si>
    <t>onorarii/venituri asimilate salariilor pentru experti proprii/cooptati</t>
  </si>
  <si>
    <t>cheltuieli salariale cu personalul implicat in implementarea proiectului</t>
  </si>
  <si>
    <t>cheltuieli cu deplasarea </t>
  </si>
  <si>
    <t>cheltuieli cu deplasarea pentru personal propriu și experti implicati in implementarea proiectului</t>
  </si>
  <si>
    <t>cheltuieli cu deplasarea</t>
  </si>
  <si>
    <t>cheltuieli de tip FEDR</t>
  </si>
  <si>
    <t>Nr.crt</t>
  </si>
  <si>
    <t>Categorie de cheltuieli</t>
  </si>
  <si>
    <t>Subcategorie de cheltuieli</t>
  </si>
  <si>
    <t>Informații utile</t>
  </si>
  <si>
    <t>Vă rugăm sa aveti in vedere urmatoarele aspecte atunci cand bugetati costuri la acest capitol:  
1.  la stabilirea costurilor serviciilor de comunicaţii și date (telefonie, internet, servicii poştale şi de curierat) alocate exclusiv proiectului se va ține cont de liniile de telefonie fixă/mobilă/internet care vor fi folosite pentru efectuarea convorbirilor/transferului de date în vederea derulării activităţilor din proiect pe toată perioada de implementare. 
2. costurile utilităţilor aferente spațiului utilizat pentru desfășurarea activităților proiectului (energia electrică, apă, canalizare, salubritate, energie termică, gaze naturale)se vor calcula astfel:
% gradul de utilizare a spaţiului în cadrul proiectului x % din timpul de folosire a spaţiului pentru proiect = % de repartizare a cheltuielilor pe proiect
% gradul de utilizare a spaţiului = spaţiu folosit pentru proiect / total spaţiu x 100
% din timpul de folosire a spaţiului = timpul de folosire a spaţiului pentru proiect / total timp x 100)
Costurile estimate la acest capitol nu trebuie să  depășească limitele prevăzute în ghidul solicitantului. la stabilirea costurilor pentru închirierea de sedii pentru managementul proiectului sau închirierea de spații se va ține cont de gradul de utilizare a spațiului (gradul de utilizare a spaţiului % = spaţiu folosit pentru proiect / total spaţiu x 100) în cadrul proiectului proiectului și de perioada de implementare a proiectului;3. la stabilirea costurilor pentru combustibilul necesar mijloacelor de transport utilizate în scopul proiectului se va ține cont de  consumul mediu lunar de combustibil prevăzut în normativele proprii,  în lipsa normativelor proprii, consumul mediu este considerat 7,5 litri carburant la 100 km parcurşi, conform prevederilor O.G nr.80/2001;</t>
  </si>
  <si>
    <t xml:space="preserve">se vor bugeta costurile aferente achiziției de  licențe și software  pentru echipamentele informatice necesare desfășurării exclusiv activităților echipei de implementare a proiectului.                  </t>
  </si>
  <si>
    <t>Atât în cazul contractării organizării evenimentelor, cât și în cazul asigurării directe a costurilor de participare la evenimente (decont), 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Atenție! În cazul experților  cu care se încheie contracte în baza prevederilor Codului Civil nu se va asigura diurna</t>
  </si>
  <si>
    <t xml:space="preserve"> rate de leasing aferente unui contract care nu include opțiunea de achiziționare a bunului</t>
  </si>
  <si>
    <t xml:space="preserve"> Cheltuieli  ce pot fi incluse :</t>
  </si>
  <si>
    <t xml:space="preserve"> rate de leasing aferente unui contract care include opțiunea de achiziționare a bunului</t>
  </si>
  <si>
    <t xml:space="preserve">la stabilirea costurilor pentru achiziția de autovehicule sau alte mijloace de transport indispensabile implementării proiectului, indiferent de modalitatea de dobândire a acestora (cumpărare sau exprimarea opțiunii de cumpărare la finalul leasingului, în perioada de implementare a proiectului) se va ține cont de limita stabilită prin H.G. nr. 399/2015, respectiv  15.000 euro fără TVA pentru fiecare autovehicul sau alt mijloc de transport.               </t>
  </si>
  <si>
    <t>cheltuieli de deplasare pentru personal propriu și transport de bunuri</t>
  </si>
  <si>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t>
  </si>
  <si>
    <t>deplasarea echipei de management a proiectului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</si>
  <si>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licențe și software  </t>
  </si>
  <si>
    <t xml:space="preserve">costurile cu experții proprii (angajați ai beneficiarului - în sau în afara organigramei) și/sau experți cooptați pentru derularea activităților aferente proiectului (alții decât cei care sunt implicați în activitatea de management de proiect și nu pentru activitatea de management de proiect), în baza unui contract încheiat conform prevederilor Codului civil/Codului muncii/Legii nr.8/1996.  </t>
  </si>
  <si>
    <t xml:space="preserve">1.în cazul contractelor încheiate în baza prevederilor Codului civil pentru care se prevăd onorarii, se vor avea în vedere dispozițiile Legii nr. 187/2015, privind aprobarea O.U.G nr.6/2015 pentru modificarea şi completarea Legii nr. 571/2003, referitoare la activitatea desfăşurată pentru îndeplinirea obiectului contractului (activitate dependentă /activitate independentă).                                                                                                                                                                                                                2.stabilirea costurilor aferente experților se va face în funcție de nivelul existent  pe piață pentru activități similare, ținându-se cont atât gradul de complexitate al activităților cât și respectarea principiilor privind buna gestiune financiară, utilizarea eficientă și eficace a fondurilor. </t>
  </si>
  <si>
    <t xml:space="preserve">1.Se pot bugeta doar costurile pentru consultanță și expertiză aferente exclusiv contractelor cu persoane juridice,  organisme internaționale și persoane fizice autorizate;
2.Auditul financiar nu reprezintă o cheltuială obligatorie  pentru beneficiarii POCA. Pentru cazurile în care se dorește în mod expres introducerea acestei cheltuieli în bugetul proiectului , aceasta va fi bugetată în cadrul activității de management de proiect. 
Totodată, auditarea proiectului și raportul de audit trebuie să respecte cerințele AM.
Constatarea unor nereguli în cadrul proiectului, care nu au fost semnalate în rapoartele de audit, au drept consecință neeligibilitatea acestui tip de cheltuială. În cazul proiectelor implementate în parteneriat, sumele aferente auditului unui proiect vor fi prevăzute în bugetul liderului de parteneriat (solicitantul).                                                                                                                                             ATENȚIE! Autoritatea contractantă poate să achiziţioneze direct serviciile de consultanță pentru managementul proiectelor finanțate prin PO CA, prin contractarea separată a experților,  în măsura în care valoarea estimată cumulată a achiziţiei de consultanță nu depăşeşte pragul valoric stabilit prin legislația achizițiilor publice, în vigoare.
AM PO CA   verifică planul de achiziții pe proiect al beneficiarilor (publici sau privați), inclusiv a achizițiilor directe, urmărindu-se dacă contractele nu au fost divizate în mai multe contracte distincte de valoare mai mică, cu scopul de a se evita aplicarea unor proceduri cu mai mare transparență.                                                                                                                                                                                                                                                                                                                     
 </t>
  </si>
  <si>
    <t>cheltuieli pentru:  
•elaborarea, producţia și distribuțiamaterialelor publicitare şi de informare  precum și a celor cu difuzarea în mass-media;
• închirierea spaţiului de antenă pentru campanii de mediatizare şi conştientizare;
• conceperea, dezvoltarea/adaptarea de pagini web, achiziţia, înregistrarea şi închirierea domeniului;
• organizararea de evenimente pentru promovarea proiectului(de ex: conferință de diseminare a rezultatelor proiectului).</t>
  </si>
  <si>
    <t>Activităţi/Cheltuieli</t>
  </si>
  <si>
    <t>cheltuielii</t>
  </si>
  <si>
    <t>Achiziţie</t>
  </si>
  <si>
    <t>U.M.</t>
  </si>
  <si>
    <t>Cantitate</t>
  </si>
  <si>
    <t>(fără TVA)</t>
  </si>
  <si>
    <t>[LEI]</t>
  </si>
  <si>
    <t>Eligibile</t>
  </si>
  <si>
    <t>TVA eligibile</t>
  </si>
  <si>
    <t>Neeligibile</t>
  </si>
  <si>
    <t>TVA neeligibile</t>
  </si>
  <si>
    <t>Total eligibile</t>
  </si>
  <si>
    <t>Total eligibile </t>
  </si>
  <si>
    <t>Less [LEI]</t>
  </si>
  <si>
    <t>More [LEI]</t>
  </si>
  <si>
    <t>Public</t>
  </si>
  <si>
    <t>Public </t>
  </si>
  <si>
    <t>Nerambursabil</t>
  </si>
  <si>
    <t>Nerambursabil </t>
  </si>
  <si>
    <t>UE</t>
  </si>
  <si>
    <t>UE </t>
  </si>
  <si>
    <t>Contribuţie proprie</t>
  </si>
  <si>
    <t>Contribuţie proprie </t>
  </si>
  <si>
    <t>Buget de stat</t>
  </si>
  <si>
    <t>Buget de stat </t>
  </si>
  <si>
    <t>Intensitatea</t>
  </si>
  <si>
    <t>intervenției </t>
  </si>
  <si>
    <t>(%)</t>
  </si>
  <si>
    <t>Justificare calcul buget eligibil </t>
  </si>
  <si>
    <t>Management de proiect</t>
  </si>
  <si>
    <t>atunci când este diferit de bugetul total este mai mare decât cel eligibil</t>
  </si>
  <si>
    <t>Rezultat de proiect</t>
  </si>
  <si>
    <t>5=3+4* sau 5=3**</t>
  </si>
  <si>
    <t>Total A (1+......+11)</t>
  </si>
  <si>
    <t>n/a</t>
  </si>
  <si>
    <t>cheltuieli de tip FEDR- mijloace fixe</t>
  </si>
  <si>
    <t>Informare și publicitate</t>
  </si>
  <si>
    <t>.....</t>
  </si>
  <si>
    <t>Rezultatul 1</t>
  </si>
  <si>
    <t>Organizare conferință de prezentare/ închidere proiect;  servicii organizare conferință: cost închiriere sală și dotări - 7000 lei, servicii transport 42 pers * 450 lei;  1 noapte cazare * 250 lei * 42 persoane; pauză de lucru tip cafea * 5 lei * 60 pers; pauză de lucru tip dejun * 50 lei *60 de persoane; gestionare eveniment - 2500 lei.)</t>
  </si>
  <si>
    <t>Organizare eveniment lansare/finalizare proiect</t>
  </si>
  <si>
    <t>serviciu</t>
  </si>
  <si>
    <t>se estimează ca vor lucra 4 experti x500 lei/zi x 100 zile</t>
  </si>
  <si>
    <t>se estimează ca vor lucra 2experti x3 lunix5000lei/luna</t>
  </si>
  <si>
    <t>Realizarea unui studiu privind ...</t>
  </si>
  <si>
    <t>se vor organiza 5 conferinte regionale de diseminare in privinta noilor metodologii de derulare a programelor nationale (100 participanti/conferinta x 2 zile X 1000 lei).</t>
  </si>
  <si>
    <t>se va organiza o vizita de studiu pentru 5 persoane, 5 zile,intr-un stat UEx5000 lei/pers</t>
  </si>
  <si>
    <t>Organizarea conferintelor regionale</t>
  </si>
  <si>
    <t>Organizare vizita studiu</t>
  </si>
  <si>
    <t>Total rezultat 1</t>
  </si>
  <si>
    <t>Achizitionare materiale informare pentru promovare proiect</t>
  </si>
  <si>
    <t>Total informare si publicitate</t>
  </si>
  <si>
    <t>...</t>
  </si>
  <si>
    <t>Rezultat 2</t>
  </si>
  <si>
    <t>Total proiect</t>
  </si>
  <si>
    <t>Total management proiect</t>
  </si>
  <si>
    <t>materiale consumabile 1000lei/luna</t>
  </si>
  <si>
    <t>8 ore/zi * 21 zile/luna</t>
  </si>
  <si>
    <t>3laptop,2imprimante,etc</t>
  </si>
  <si>
    <t>se estimează ca vor lucra1expertx3 lunix7000lei/luna</t>
  </si>
  <si>
    <t>abonamente/carburanti/chirii.etcXestimat/luna</t>
  </si>
  <si>
    <t>Preţ unitar(fără TVA) lei</t>
  </si>
  <si>
    <t>Valoare totală(fără TVA) lei</t>
  </si>
  <si>
    <t>9=7+9* sau 9=7**</t>
  </si>
  <si>
    <t>Documente justificative</t>
  </si>
  <si>
    <t>Beneficiar(Lider parteneriat)</t>
  </si>
  <si>
    <t>Partener</t>
  </si>
  <si>
    <t>15=13+14* sau 15=13**</t>
  </si>
  <si>
    <t>21=19+20* sau 21=19**</t>
  </si>
  <si>
    <t>4=10+16</t>
  </si>
  <si>
    <t>5=11+17</t>
  </si>
  <si>
    <t>Pentru toate cazurile în care TVA este nedeductibilă valoarea din celula D33 va fi 0, în  cazul în care TVA este deductibilă,valoarea din celula D33 va fi egală cu valoarea din celula E25.</t>
  </si>
  <si>
    <t>estimat nr persoanexdeplasarixcost deplasare/proiect(similar randul 26)</t>
  </si>
  <si>
    <t xml:space="preserve">achizitionare mijloace fixe pt echipade management(justificate similar randul 26) </t>
  </si>
  <si>
    <t xml:space="preserve">achizitionarea de licente(justificate similar randul 26) </t>
  </si>
  <si>
    <t xml:space="preserve">achizitionarea de obiecte de inventar,furnituri(justificate similar randul 26) </t>
  </si>
  <si>
    <t xml:space="preserve">achizitionarea de obiecte promotionale(justificate similar randul 26) </t>
  </si>
  <si>
    <t xml:space="preserve">Cheltuielile pentru servicii informatice şi de comunicaţii: dezvoltare, întreţinere, actualizare aplicaţii informatice, configurare și implementare baze de date, migrare și integrare structuri de date existente, dezvoltare website/portal </t>
  </si>
  <si>
    <t xml:space="preserve"> cheltuieli cu achiziția de mijloace fixe pentru echipa de management</t>
  </si>
  <si>
    <t>cheltuieli cu achiziția de obiecte de inventar, materiale consumabile pentru echipa de management</t>
  </si>
  <si>
    <t>cheltuieli cu achiziția de mijloace de transport pentru managementul operațiunii</t>
  </si>
  <si>
    <t xml:space="preserve">la stabilirea costurilor pentru achiziția de autovehicule sau alte mijloace de transport indispensabile managementului proiectuluise va ține cont de limita stabilită prin H.G. nr. 399/2015, respectiv  15.000 euro fără TVA pentru fiecare autovehicul sau alt mijloc de transport.               </t>
  </si>
  <si>
    <t>achiziţia de bunuri și materiale de natura obiectelor de inventar
materiale consumabile inclusiv  produse/auxiliare necesare  pentru o reuniuni de lucru /evenimente - altele decat cele necesare managementului de proiect</t>
  </si>
  <si>
    <t>Cheltuieli cu mijloace fixe - altele decat cele necesare managementului de proiect</t>
  </si>
  <si>
    <t>cheltuieli de deplasarea pentru personal propriu și experti implicati in implementarea proiectului,  - alte persoane decat cele implicate în managementul de proiect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</si>
  <si>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 plata utilităţilor: energie termică, energie electrică, apă, canalizare, salubritate, gaze naturale.        
• telefon, fax, servicii poştale, curierat rapid şi reţele de comunicaţii.
• achiziţionarea materialelor şi serviciilor de întreţinere a sediului.
• serviciile de instalare, întreţinere şi reparaţii echipamente, cu excepţia celor informatice şi de comunicaţii.
• serviciile de întreţinere şi reparaţii mijloace de transport.  
• achiziţionarea carburanţilor, lubrifianţilor şi consumabilelor pentru mijloacele de transport.
• arhivare.
• plata salariilor pentru personalul administrativ.
• inchirierea sediului, instalaţiilor, echipamentelor, mobilierului, efectuate în ansamblu sau separat destinate activităţii zilnice a beneficiarului.
• servicii de pază/de administrare /salubrizare/igienizare a spațiului alocat proiectului
• Cheltuielile privind plata primelor de asigurare pentru clădiri, spaţii, instalaţii, mobilier, mijloace de transport şi echipamente, dacă bunurile respective sunt în proprietatea beneficiarului şi nu au fost achiziţionate din fonduri nerambursabile acordate de Uniunea Europeană şi dacă asigurarea acestora contribuie la realizarea obiectivului proiectului.
• Costurile aferente asigurării de răspundere civilă auto (RCA), rovinete, taxe de înmatriculare, taxa de mediu, pentru mijloacele de transport utilizate în scopul proiectului.
</t>
  </si>
  <si>
    <t xml:space="preserve"> Cheltuieli cu taxe/abonamente/cotizații/acorduri/ autorizații necesare pentru implementarea proiectului</t>
  </si>
  <si>
    <t>cheltuieli cu taxe/abonamente/cotizații/acorduri/ autorizații necesare pentru implementarea proiectului</t>
  </si>
  <si>
    <t xml:space="preserve"> -Cheltuielile pentru achiziţia de publicaţii/abonamente la publicaţii, cărţi relevante pentru obiectul de activitate al beneficiarului, în format tipărit şi/sau electronic, precum şi cotizaţiile pentru participarea la asociaţii.
-Cheltuielile  efectuate in scopul obtinerii certificatului digital pentru accesarea MySMIS</t>
  </si>
  <si>
    <t xml:space="preserve">Vă rugăm să aveți în vedere următoarele aspecte atunci cand bugetați costuri la acest capitol:                                                                         
1. la stabilirea costurilor  mijloacelor fixe se va ține cont de condițiile pe care trebuie să le îndeplinească un mijloc fix (valoarea de intrare să fie mai mare decât limita stabilită prin H.G. nr.276/2013  privind stabilirea valorii de intrare a mijloacelor fixe, începând cu 01.07.2013 valoarea stabilită prin H.G. este de 2.500 lei fără TVA și  durata normală de utilizare să fie  mai mare de un an); 
2.În această subcategorie se vor bugeta numai costurile necesare pentru managementul proiectului 
                                                         </t>
  </si>
  <si>
    <t xml:space="preserve">
1.  Produsele/auxiliarele necesare  pentru o reuniuni de lucru /evenimente(în cazul în care Beneficiarul nu contractează o firmă pentru organizarea evenimentului și achiziționează direct  produsele necesare desfășurării evenimentului),pot fi bugetate doar atunci când acestea sunt alocate unor rezultate;
2,. la estimarea costurilor  bunurilor şi materialelor de natura obiectelor de inventar se va ține cont de  faptul că acestea  reprezintă bunuri care nu îndeplinesc condițiile de a fi mijloace fixe (au valoarea mai mică de 2.500 ron și o durată de utilizare mai mică de 1 an).
3. se vor bugeta numai costurile necesare pentru desfășurarea altor activități decât managementul proiectului</t>
  </si>
  <si>
    <t xml:space="preserve">Vă rugăm să aveți în vedere următoarele aspecte atunci cand bugetați costuri la acest capitol:                                                                         
1. la stabilirea costurilor  mijloacelor fixe se va ține cont de condițiile pe care trebuie să le îndeplinească un mijloc fix (valoarea de intrare să fie mai mare decât limita stabilită prin H.G. nr.276/2013  privind stabilirea valorii de intrare a mijloacelor fixe, începând cu 01.07.2013 valoarea stabilită prin H.G. este de 2.500 lei fără TVA și  durata normală de utilizare să fie  mai mare de un an); 
</t>
  </si>
  <si>
    <t>cheltuieli de deplasare pentru deplasarea pentru grupul țintă
•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</si>
  <si>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În această categorie se includ:
• cheltuieli ce fac obiectul unor contracte de prestări servicii privind organizarea/participarea la evenimente de genul conferinţe, cursuri de instruire, seminarii, mese rotunde, ateliere de lucru, activități transnaționale etc., pentru membrii echipei de implementare, experți proprii, experți cooptați, persoanele aferente grupului țintă și alte persoane care participă/contribuie la implementarea proiectului.
Serviciile furnizate de prestatorul de servicii pot include următoarele tipuri de cheltuieli,iar bugetarea se realizează ținând cont de durata estimată a evenimentului:
o cheltuieli de deplasare( cazare, masă/diurnă, transport); 
o taxe şi asigurări de călătorie;
o asigurări medicale;
o închiriere sală, echipamente/dotări;
o  onorarii aferente lectorilor/moderatorilor/vorbitorilor cheie in cadrul unui eveniment, precum și persoane care participă/contribuie la realizarea evenimentului;
o  servicii de traducere şi interpretariat aferente activităţilor realizate;
o  tipărire/multiplicare materiale;
o taxe de participare; </t>
  </si>
  <si>
    <t>cheltuieli cu servicii IT, de dezvoltare/actualizare aplicații, configurare baze de date, migrare structuri de date etc.</t>
  </si>
  <si>
    <t>Activităţi/Subactivități - Cheltuieli</t>
  </si>
  <si>
    <t>Descrierea subactivității</t>
  </si>
  <si>
    <t>24.5.1  ÎNCADRAREA ÎN CATEGORII DE INTERVENȚII A PROIECTULUI NAȚIONAL</t>
  </si>
  <si>
    <t>24.4.1 PACHETUL DE FINANȚARE A  PROIECTULUI  NAȚIONAL</t>
  </si>
  <si>
    <t>24.3 BUGET SINTETIC</t>
  </si>
  <si>
    <t>24.2.n DETALIEREA COSTURILOR PROIECTULUI PE REZULTATE ȘI ACTIVITĂȚI - PARTENER n</t>
  </si>
  <si>
    <t>24.2.1 DETALIEREA COSTURILOR PROIECTULUI PE REZULTATE ȘI ACTIVITĂȚI - PARTENER 1(lider)</t>
  </si>
  <si>
    <t>24.1 DETALIEREA COSTURILOR PROIECTULUI PE REZULTATE ȘI ACTIVITĂȚI (pentru proiecte implementate in parteneriat)</t>
  </si>
  <si>
    <t xml:space="preserve">24.1 DETALIEREA COSTURILOR PROIECTULUI PE REZULTATE ȘI ACTIVITĂȚI </t>
  </si>
  <si>
    <r>
      <t>• Cheltuielile pentru  realizarea de studii, cercetări de piață, analize. 
• cheltuieli pentru con</t>
    </r>
    <r>
      <rPr>
        <sz val="8"/>
        <rFont val="Trebuchet MS"/>
        <family val="2"/>
      </rPr>
      <t>sultanta/expertiza de natură tehnică (de exemplu: expertiză IT, expertiză în domeniul specific activităților/rezultatelor proiectului),/obținerea finanțării nerambursabile, inclusiv pentru auditul proiectului; sondaje de opinie, cercetare de piaţă, studii de evaluare și impact, analize, precum și pentru elaborarea de rapoarte, strategii, ghiduri, metodologii (inclusiv traducerea acestora) aferente sistemului;</t>
    </r>
    <r>
      <rPr>
        <sz val="8"/>
        <color indexed="8"/>
        <rFont val="Trebuchet MS"/>
        <family val="2"/>
      </rPr>
      <t xml:space="preserve">
• pentru încheierea unor acorduri/memorandumuri/ protocoale cu organisme internaționale;
</t>
    </r>
  </si>
  <si>
    <t xml:space="preserve">Ținând cont de faptul că bugetul se construiește pornind de la rezultatele de program/proiect ce urmează a fi atinse, pentru determinarea cu acuratețe a costurilor implicate, este necesar să fie prevăzute toate activitățile care converg la atingerea acestora, respectiv a cheltuielilor implicate, detaliate pe categorii/subcategorii de cheltuieli.
Referitor la obiectele de inventar/mijloacele fixe ce urmează a fi achiziționate prin proiect, pentru corecta dimensionare a bugetului, acestea vor fi menționate individual, precizându-se cantitatea fiecăruia și prețul aferent, în coloana Descrierea activității. În funcție  de necesitatea acestora bugetarea se va face, după caz, din din categoria de cheltuieli aferente  managementului de proiect, dacă sunt destinate activității de management, sau din categoriile cheltuieli de tip FEDR/cheltuieli cu achiziția de active fixe corporale (altele decât terenuri și imobile), obiecte de inventar, materii prime și materiale, inclusiv materiale consumabile dacă acestea sunt destinate altor activități/subactivități ale proiectului.
Consumabilele se vor bugeta la pachet și vor avea ca bază de calcul necesarul lunar estimat.
Salariile/Onorariile pentru experții proprii/cooptați pentru managementul proiectului sau realizarea unor rezultate ale proiectului, implicați în activitățile/ subactivitățile aferente, se vor bugeta individual, ținând cont de rolul alocat fiecărei persoane, atribuțiile ce îi revin și gradul de implicare în proiect, în funcție de timpul de lucru și bugetul estimat, unitatea de măsură utilizată poate fi oră/zi/lună, după caz. În acest caz, decontarea cheltuielilor se va face pe bază de pontaj/time sheet.
Referitor la cheltuielile prevăzute a fi efectuate din categoria cheltuieli pentru servicii, subcategoria cheltuieli pentru consultanță, printr-un contract de achiziție publică, al cărui obiect va fi livrabilul(analiza, studiu,etc), trebuie să se țină cont de modalitatea în care cheltuielile vor fi efectuate și solicitate la rambursare  :
dacă se bugetează exclusiv costul livrabilului, iar oferta financiară/tehnică se face pe livrabil/componente, atunci decontarea se va face în funcție de prevederile acestora;
dacă bugetarea se face ținând cont de numărul experților și costul pe oră/zi/lună expertiză, iar oferta financiară se face în funcție de aceste elemente, atunci decontarea se face pe bază de time-sheet.
La sfârșitul perioadei de implementare, nerealizarea rezultatelor sau neatingerea parțială/integrală a indicatorilor aferenți asumați, are drept consecință reevaluarea cheltuielilor eligibile, proporțional cu gradul de realizare al acestora.
Pentru fundamentarea costurilor  aferente fiecărei activități/subactivități în coloana Descrierea cheltuielii se vor face toate precizările considerate necesare pentru susținerea acestora iar trimiterile la diferitele documente anexate sau alte surse (inclusiv link-uri), se vor menționa în coloana Documente justificative, pentru toate cheltuielile,  cu excepția cheltuielilor generale de administrație.
Pentru construirea bugetului este necesar ca toate costurile prevăzute să fie susținute de documente suport, ce vor constitui baza fundamentării acestora și care vor fi anexate la cererea de finanțare, respectiv dovezi ale prospectării pieței, oferte, contracte similare sau orice alte documente justificative considerate utile.
Costurile unitare înscrise pentru fiecare categorie/subcategorie de cheltuială, trebuie să fie corect dimensionate raportat la complexitatea proiectului  
În cazul proiectelor implementate în parteneriat, bugetul se detaliază, pentru lider  și fiecare partener în parte proporțional cu contribuția fiecăruia dintre aceștia la realizarea activităților proiectului, în conformitate cu acordul de parteneriat .
Vă rugăm să aveți în vedere faptul că, la constituirea bugetului, trebuie să respectați următoarele praguri:
Cheltuielile de tip FEDR nu vor depăși 10% din valoarea eligibilă a proiectului, la momentul contractării; Cheltuielile FEDR se compun din următoarele categorii/subcategorii de cheltuieli: cheltuieli de leasing cu achiziție, cheltuieli cu achiziționarea de mijloace de transport, cheltuieli cu mijloace fixe pentru managementul proiectului precum și cheltuieli de tip FEDR(mijloace fixe) necesare pentru implementarea proiectului;
Cheltuielile generale de administrație nu vor depăși 7% din valoarea eligibilă a proiectului, la momentul contractării;
Cheltuielile pentru echipa de management a proiectului nu vor depăși 10% din valoarea eligibilă a proiectului, la momentul contractării.
Costurile vor fi estimate realist. Acestea trebuie să fie rezonabile şi conforme cu preţurile practicate pe piaţă.  Necesitatea cheltuielilor estimate trebuie justificată, raportat la activitățile ce urmează a fi derulate, complexitatea acestora, etc.
AM POCA își rezervă dreptul de a întreprinde măsurile necesare pentru a se asigura de rezonabilitatea valorilor cuprinse în bugetul cererii de finanțare și de a nu lua în considerare costurile nefundamentate/insuficient fundamentate sau în situația în care acestea sunt disproporționate în raport cu activitățile/subactivitățile și complexitatea acestora.
Informații suplimentare pot fi solicitate de către AM POCA, atât în etapa de evaluare tehnică și financiară, cât și în etapa de contractare, după caz.
În vederea calculului taxei pe valoarea adăugată aferentă cheltuielilor  se va ţine cont de aplicarea cotelor de TVA, aşa cum sunt acestea prevăzute în Legea nr. 227/2015 privind Codul fiscal.
ATENȚIE!
Cheltuielile din bugetul propus trebuie exprimate în lei, cu două zecimale.
Plafonele maxime aferente remunerației pe oră pentru echipa de management a proiectului nu pot fi depășite.  La stabilirea costurilor salariale trebuie respectat principiul unei utilizări eficiente a fondurilor,  cuantumul acestora trebuie estimat corect,  prin raportare la activitățile desfășurate de către experți și la complexitatea acestora.
</t>
  </si>
  <si>
    <t xml:space="preserve">cheltuieli aferente managementului de proiect </t>
  </si>
  <si>
    <t xml:space="preserve">
Se pot bugeta pentru personalul implicat în managementul proiectului doar costurile cu resursele umane ( existente în instituția beneficiarului/ angajate în afara organigramei  - pentru beneficiari publici, angajate în cadrul organizației sau care pot fi angajate - pentru beneficiarii privați), exclusiv în baza unui raport juridic de muncă și/sau contract individual de muncă.                                                                                                                                                                                                      
O persoana nominalizată în echipa de management a proiectului care își desfășoară activitatea în baza unui raport juridic de muncă/contract individual de muncă nu poate avea în același timp și  un contract individual de muncă  pentru implementarea unor activități aferente proiectului (o persoană care are o anumită funcție în cadrul echipei de management a proiectului nu poate fi angajată, indiferent de forma juridică a contractului, să presteze o altă activitate în cadrul proiectului respectiv). 
                                                                                                                                                                                                                                                                                                                                                                                                            Costurile salariale  se vor stabili proporțional cu timpul alocat pentru realizarea activităților managementului de proiect, iar  calculul se va face astfel:  nr. de luni ce vor fi lucrate efectiv  *cu nr. de ore lucrate/lună *cu costul orar, cu respectarea prevederilor legale incidente tipului de contract ales.Pentru persoanele care fac parte din echipa de management a proiectului angajate în baza unui raport juridic de muncă/contract individual de muncă, sunt eligibile inclusiv cheltuielile cu concediul de odihnă corespunzător timpului efectiv lucrat pentru proiect, cu respectarea prevederilor Codului Muncii şi a legislaţiei naţionale aplicabile și zilele pentru care indemnizația pentru incapacitate temporară de muncă a salariaţilor este suportată de angajator.
</t>
  </si>
  <si>
    <t>- responsabil financiar</t>
  </si>
  <si>
    <t>- responsabil achizitii publice</t>
  </si>
  <si>
    <t>- asistent manager de proiect</t>
  </si>
  <si>
    <t>Denumire cheltuială</t>
  </si>
  <si>
    <t xml:space="preserve"> la stabilirea costurilor  cu ratele de leasing operațional, se va ține cont de limita impusă prin ghidul solicitantului ( 15.000 euro fără TVA, pentru fiecare mijloc de transport necesar proiectului).       </t>
  </si>
  <si>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t>
  </si>
  <si>
    <t>. la estimarea costurilor  bunurilor şi materialelor de natura obiectelor de inventar se va ține cont de  faptul că acestea  reprezintă bunuri care nu îndeplinesc condițiile de a fi mijloace fixe (au valoarea mai mică de 2.500 ron și o durată de utilizare mai mică de 1 an).
În această subcategorie se vor bugeta numai costurile necesare pentru managementul proiectului.</t>
  </si>
  <si>
    <t>cheltuieli  salarii si deplasari echipa de management a proiectului</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</si>
</sst>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78">
    <font>
      <sz val="11"/>
      <color theme="1"/>
      <name val="Calibri"/>
      <family val="2"/>
    </font>
    <font>
      <sz val="11"/>
      <color indexed="8"/>
      <name val="Calibri"/>
      <family val="2"/>
    </font>
    <font>
      <sz val="10"/>
      <name val="Arial"/>
      <family val="2"/>
    </font>
    <font>
      <b/>
      <sz val="10"/>
      <name val="Trebuchet MS"/>
      <family val="2"/>
    </font>
    <font>
      <sz val="10"/>
      <name val="Trebuchet MS"/>
      <family val="2"/>
    </font>
    <font>
      <b/>
      <sz val="10"/>
      <color indexed="8"/>
      <name val="Trebuchet MS"/>
      <family val="2"/>
    </font>
    <font>
      <sz val="10"/>
      <color indexed="8"/>
      <name val="Times New Roman"/>
      <family val="1"/>
    </font>
    <font>
      <i/>
      <sz val="10"/>
      <color indexed="8"/>
      <name val="Times New Roman"/>
      <family val="1"/>
    </font>
    <font>
      <b/>
      <sz val="10"/>
      <color indexed="8"/>
      <name val="Times New Roman"/>
      <family val="1"/>
    </font>
    <font>
      <i/>
      <sz val="10"/>
      <color indexed="8"/>
      <name val="Trebuchet MS"/>
      <family val="2"/>
    </font>
    <font>
      <b/>
      <i/>
      <sz val="10"/>
      <name val="Arial"/>
      <family val="2"/>
    </font>
    <font>
      <i/>
      <sz val="10"/>
      <name val="Trebuchet MS"/>
      <family val="2"/>
    </font>
    <font>
      <b/>
      <i/>
      <sz val="10"/>
      <color indexed="8"/>
      <name val="Times New Roman"/>
      <family val="1"/>
    </font>
    <font>
      <sz val="8"/>
      <name val="Trebuchet MS"/>
      <family val="2"/>
    </font>
    <font>
      <sz val="8"/>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b/>
      <i/>
      <sz val="10"/>
      <color indexed="8"/>
      <name val="Trebuchet MS"/>
      <family val="2"/>
    </font>
    <font>
      <sz val="11"/>
      <color indexed="8"/>
      <name val="Trebuchet MS"/>
      <family val="2"/>
    </font>
    <font>
      <b/>
      <sz val="11"/>
      <color indexed="8"/>
      <name val="Trebuchet MS"/>
      <family val="2"/>
    </font>
    <font>
      <sz val="10"/>
      <color indexed="63"/>
      <name val="Segoe UI"/>
      <family val="2"/>
    </font>
    <font>
      <sz val="10"/>
      <color indexed="8"/>
      <name val="Calibri"/>
      <family val="2"/>
    </font>
    <font>
      <b/>
      <sz val="10"/>
      <color indexed="63"/>
      <name val="Trebuchet MS"/>
      <family val="2"/>
    </font>
    <font>
      <sz val="10"/>
      <color indexed="63"/>
      <name val="Trebuchet MS"/>
      <family val="2"/>
    </font>
    <font>
      <b/>
      <sz val="8"/>
      <color indexed="8"/>
      <name val="Trebuchet MS"/>
      <family val="2"/>
    </font>
    <font>
      <sz val="8"/>
      <color indexed="63"/>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Trebuchet MS"/>
      <family val="2"/>
    </font>
    <font>
      <b/>
      <sz val="10"/>
      <color theme="1"/>
      <name val="Trebuchet MS"/>
      <family val="2"/>
    </font>
    <font>
      <sz val="10"/>
      <color theme="1"/>
      <name val="Trebuchet MS"/>
      <family val="2"/>
    </font>
    <font>
      <b/>
      <i/>
      <sz val="10"/>
      <color theme="1"/>
      <name val="Trebuchet MS"/>
      <family val="2"/>
    </font>
    <font>
      <sz val="11"/>
      <color rgb="FF000000"/>
      <name val="Trebuchet MS"/>
      <family val="2"/>
    </font>
    <font>
      <b/>
      <sz val="11"/>
      <color rgb="FF000000"/>
      <name val="Trebuchet MS"/>
      <family val="2"/>
    </font>
    <font>
      <i/>
      <sz val="10"/>
      <color rgb="FF000000"/>
      <name val="Times New Roman"/>
      <family val="1"/>
    </font>
    <font>
      <sz val="10"/>
      <color rgb="FF4F4F4F"/>
      <name val="Segoe UI"/>
      <family val="2"/>
    </font>
    <font>
      <sz val="10"/>
      <color theme="1"/>
      <name val="Calibri"/>
      <family val="2"/>
    </font>
    <font>
      <b/>
      <sz val="10"/>
      <color rgb="FF4F4F4F"/>
      <name val="Trebuchet MS"/>
      <family val="2"/>
    </font>
    <font>
      <sz val="10"/>
      <color rgb="FF4F4F4F"/>
      <name val="Trebuchet MS"/>
      <family val="2"/>
    </font>
    <font>
      <b/>
      <sz val="11"/>
      <color theme="1"/>
      <name val="Trebuchet MS"/>
      <family val="2"/>
    </font>
    <font>
      <b/>
      <sz val="8"/>
      <color theme="1"/>
      <name val="Trebuchet MS"/>
      <family val="2"/>
    </font>
    <font>
      <sz val="8"/>
      <color rgb="FF4F4F4F"/>
      <name val="Trebuchet MS"/>
      <family val="2"/>
    </font>
    <font>
      <sz val="8"/>
      <color theme="1"/>
      <name val="Trebuchet MS"/>
      <family val="2"/>
    </font>
    <font>
      <sz val="8"/>
      <color rgb="FF000000"/>
      <name val="Trebuchet MS"/>
      <family val="2"/>
    </font>
    <font>
      <b/>
      <sz val="8"/>
      <color rgb="FF000000"/>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FFFF"/>
        <bgColor indexed="64"/>
      </patternFill>
    </fill>
    <fill>
      <patternFill patternType="solid">
        <fgColor rgb="FFC4C4C4"/>
        <bgColor indexed="64"/>
      </patternFill>
    </fill>
    <fill>
      <patternFill patternType="solid">
        <fgColor theme="0" tint="-0.1499900072813034"/>
        <bgColor indexed="64"/>
      </patternFill>
    </fill>
    <fill>
      <patternFill patternType="solid">
        <fgColor rgb="FFF5F5F5"/>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medium"/>
      <right style="medium"/>
      <top/>
      <bottom style="medium"/>
    </border>
    <border>
      <left/>
      <right style="medium"/>
      <top/>
      <bottom style="medium"/>
    </border>
    <border>
      <left/>
      <right style="medium"/>
      <top/>
      <bottom/>
    </border>
    <border>
      <left style="medium"/>
      <right/>
      <top/>
      <bottom style="medium"/>
    </border>
    <border>
      <left style="thin"/>
      <right style="thin"/>
      <top style="medium"/>
      <bottom style="medium"/>
    </border>
    <border>
      <left style="thin"/>
      <right style="thin"/>
      <top/>
      <bottom style="thin"/>
    </border>
    <border>
      <left style="thin"/>
      <right style="thin"/>
      <top style="thin"/>
      <bottom style="thin"/>
    </border>
    <border>
      <left style="thin"/>
      <right/>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thin"/>
      <bottom style="thin"/>
    </border>
    <border>
      <left style="medium">
        <color rgb="FFA8A8A8"/>
      </left>
      <right style="medium">
        <color rgb="FFA8A8A8"/>
      </right>
      <top style="medium">
        <color rgb="FFA8A8A8"/>
      </top>
      <bottom>
        <color indexed="63"/>
      </bottom>
    </border>
    <border>
      <left style="medium">
        <color rgb="FFA8A8A8"/>
      </left>
      <right style="medium">
        <color rgb="FFA8A8A8"/>
      </right>
      <top>
        <color indexed="63"/>
      </top>
      <bottom>
        <color indexed="63"/>
      </bottom>
    </border>
    <border>
      <left style="medium">
        <color rgb="FFA8A8A8"/>
      </left>
      <right style="medium">
        <color rgb="FFA8A8A8"/>
      </right>
      <top>
        <color indexed="63"/>
      </top>
      <bottom style="medium">
        <color rgb="FFA8A8A8"/>
      </bottom>
    </border>
    <border>
      <left style="thin"/>
      <right style="thin"/>
      <top style="thin"/>
      <bottom/>
    </border>
    <border>
      <left style="thin"/>
      <right/>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thin"/>
      <right style="medium"/>
      <top style="thin"/>
      <bottom>
        <color indexed="63"/>
      </bottom>
    </border>
    <border>
      <left style="medium"/>
      <right style="thin"/>
      <top>
        <color indexed="63"/>
      </top>
      <bottom>
        <color indexed="63"/>
      </bottom>
    </border>
    <border>
      <left/>
      <right style="thin"/>
      <top style="thin"/>
      <bottom style="thin"/>
    </border>
    <border>
      <left style="thin"/>
      <right/>
      <top style="thin"/>
      <bottom/>
    </border>
    <border>
      <left>
        <color indexed="63"/>
      </left>
      <right>
        <color indexed="63"/>
      </right>
      <top style="thin"/>
      <bottom style="thin"/>
    </border>
    <border>
      <left style="medium">
        <color rgb="FFA8A8A8"/>
      </left>
      <right>
        <color indexed="63"/>
      </right>
      <top style="medium">
        <color rgb="FFA8A8A8"/>
      </top>
      <bottom>
        <color indexed="63"/>
      </bottom>
    </border>
    <border>
      <left style="medium">
        <color rgb="FFA8A8A8"/>
      </left>
      <right>
        <color indexed="63"/>
      </right>
      <top>
        <color indexed="63"/>
      </top>
      <bottom>
        <color indexed="63"/>
      </bottom>
    </border>
    <border>
      <left style="thin"/>
      <right style="thin"/>
      <top/>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color indexed="63"/>
      </right>
      <top style="medium"/>
      <bottom style="thin"/>
    </border>
    <border>
      <left style="medium"/>
      <right/>
      <top style="thin"/>
      <bottom style="thin"/>
    </border>
    <border>
      <left/>
      <right style="thin"/>
      <top style="thin"/>
      <bottom/>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37">
    <xf numFmtId="0" fontId="0" fillId="0" borderId="0" xfId="0" applyFont="1" applyAlignment="1">
      <alignment/>
    </xf>
    <xf numFmtId="0" fontId="0" fillId="0" borderId="0" xfId="0" applyBorder="1" applyAlignment="1">
      <alignment/>
    </xf>
    <xf numFmtId="0" fontId="3" fillId="0" borderId="0" xfId="0" applyFont="1" applyAlignment="1">
      <alignment/>
    </xf>
    <xf numFmtId="0" fontId="61" fillId="0" borderId="0" xfId="0" applyFont="1" applyAlignment="1">
      <alignment/>
    </xf>
    <xf numFmtId="0" fontId="61" fillId="0" borderId="0" xfId="0" applyNumberFormat="1" applyFont="1" applyAlignment="1">
      <alignment/>
    </xf>
    <xf numFmtId="0" fontId="2" fillId="0" borderId="0" xfId="0" applyFont="1" applyAlignment="1">
      <alignment/>
    </xf>
    <xf numFmtId="0" fontId="62" fillId="0" borderId="0" xfId="0" applyFont="1" applyAlignment="1">
      <alignment/>
    </xf>
    <xf numFmtId="0" fontId="4" fillId="0" borderId="0" xfId="0" applyFont="1" applyAlignment="1">
      <alignment/>
    </xf>
    <xf numFmtId="49" fontId="6" fillId="0" borderId="10" xfId="0" applyNumberFormat="1" applyFont="1" applyBorder="1" applyAlignment="1">
      <alignment horizontal="center" vertical="top" wrapText="1"/>
    </xf>
    <xf numFmtId="0" fontId="6" fillId="0" borderId="11" xfId="0" applyFont="1" applyBorder="1" applyAlignment="1">
      <alignment vertical="top" wrapText="1"/>
    </xf>
    <xf numFmtId="2" fontId="6" fillId="0" borderId="10" xfId="0" applyNumberFormat="1" applyFont="1" applyBorder="1" applyAlignment="1">
      <alignment vertical="top" wrapText="1"/>
    </xf>
    <xf numFmtId="9" fontId="7" fillId="0" borderId="10" xfId="0" applyNumberFormat="1" applyFont="1" applyBorder="1" applyAlignment="1" quotePrefix="1">
      <alignment vertical="top" wrapText="1"/>
    </xf>
    <xf numFmtId="10" fontId="7" fillId="0" borderId="10" xfId="0" applyNumberFormat="1" applyFont="1" applyBorder="1" applyAlignment="1" quotePrefix="1">
      <alignment vertical="top" wrapText="1"/>
    </xf>
    <xf numFmtId="49" fontId="6" fillId="0" borderId="11" xfId="0" applyNumberFormat="1" applyFont="1" applyBorder="1" applyAlignment="1">
      <alignment horizontal="center" vertical="top" wrapText="1"/>
    </xf>
    <xf numFmtId="4" fontId="6" fillId="0" borderId="11" xfId="0" applyNumberFormat="1" applyFont="1" applyBorder="1" applyAlignment="1">
      <alignment vertical="top" wrapText="1"/>
    </xf>
    <xf numFmtId="2" fontId="0" fillId="0" borderId="0" xfId="0" applyNumberFormat="1" applyAlignment="1">
      <alignment/>
    </xf>
    <xf numFmtId="49" fontId="6" fillId="0" borderId="12" xfId="0" applyNumberFormat="1" applyFont="1" applyBorder="1" applyAlignment="1">
      <alignment horizontal="center" vertical="top" wrapText="1"/>
    </xf>
    <xf numFmtId="0" fontId="8" fillId="0" borderId="11" xfId="0" applyFont="1" applyBorder="1" applyAlignment="1">
      <alignment vertical="top" wrapText="1"/>
    </xf>
    <xf numFmtId="4" fontId="8" fillId="0" borderId="13" xfId="0" applyNumberFormat="1" applyFont="1" applyBorder="1" applyAlignment="1">
      <alignment vertical="top" wrapText="1"/>
    </xf>
    <xf numFmtId="0" fontId="6" fillId="0" borderId="10" xfId="0" applyFont="1" applyBorder="1" applyAlignment="1">
      <alignment horizontal="left" vertical="top" wrapText="1"/>
    </xf>
    <xf numFmtId="2" fontId="6" fillId="0" borderId="13" xfId="0" applyNumberFormat="1" applyFont="1" applyBorder="1" applyAlignment="1">
      <alignment vertical="top" wrapText="1"/>
    </xf>
    <xf numFmtId="4" fontId="0" fillId="0" borderId="0" xfId="0" applyNumberFormat="1" applyAlignment="1">
      <alignment/>
    </xf>
    <xf numFmtId="2" fontId="6" fillId="0" borderId="14" xfId="0" applyNumberFormat="1" applyFont="1" applyBorder="1" applyAlignment="1">
      <alignment vertical="top" wrapText="1"/>
    </xf>
    <xf numFmtId="49" fontId="6" fillId="0" borderId="15" xfId="0" applyNumberFormat="1" applyFont="1" applyBorder="1" applyAlignment="1">
      <alignment horizontal="center" vertical="top" wrapText="1"/>
    </xf>
    <xf numFmtId="0" fontId="6" fillId="0" borderId="11" xfId="0" applyFont="1" applyBorder="1" applyAlignment="1">
      <alignment horizontal="left" vertical="top" wrapText="1"/>
    </xf>
    <xf numFmtId="2" fontId="6" fillId="0" borderId="16" xfId="0" applyNumberFormat="1" applyFont="1" applyBorder="1" applyAlignment="1">
      <alignment vertical="top" wrapText="1"/>
    </xf>
    <xf numFmtId="0" fontId="63" fillId="0" borderId="17" xfId="0" applyFont="1" applyBorder="1" applyAlignment="1">
      <alignment horizontal="center" vertical="center" wrapText="1"/>
    </xf>
    <xf numFmtId="0" fontId="2" fillId="0" borderId="18" xfId="0" applyFont="1" applyBorder="1" applyAlignment="1">
      <alignment horizontal="center"/>
    </xf>
    <xf numFmtId="0" fontId="63" fillId="0" borderId="18" xfId="0" applyFont="1" applyBorder="1" applyAlignment="1">
      <alignment/>
    </xf>
    <xf numFmtId="0" fontId="63" fillId="33" borderId="19" xfId="0" applyFont="1" applyFill="1" applyBorder="1" applyAlignment="1">
      <alignment/>
    </xf>
    <xf numFmtId="0" fontId="63" fillId="0" borderId="0" xfId="0" applyFont="1" applyBorder="1" applyAlignment="1">
      <alignment/>
    </xf>
    <xf numFmtId="0" fontId="62" fillId="33" borderId="18" xfId="0" applyFont="1" applyFill="1" applyBorder="1" applyAlignment="1">
      <alignment horizontal="center" vertical="center" wrapText="1"/>
    </xf>
    <xf numFmtId="0" fontId="62" fillId="33" borderId="18" xfId="0" applyFont="1" applyFill="1" applyBorder="1" applyAlignment="1">
      <alignment horizontal="center" vertical="center"/>
    </xf>
    <xf numFmtId="0" fontId="63" fillId="0" borderId="18" xfId="0" applyFont="1" applyBorder="1" applyAlignment="1">
      <alignment/>
    </xf>
    <xf numFmtId="0" fontId="63" fillId="0" borderId="0" xfId="0" applyFont="1" applyBorder="1" applyAlignment="1">
      <alignment/>
    </xf>
    <xf numFmtId="0" fontId="62" fillId="0" borderId="0" xfId="0" applyFont="1" applyBorder="1" applyAlignment="1">
      <alignment horizontal="left" wrapText="1"/>
    </xf>
    <xf numFmtId="0" fontId="63" fillId="0" borderId="0" xfId="0" applyFont="1" applyBorder="1" applyAlignment="1">
      <alignment horizontal="center"/>
    </xf>
    <xf numFmtId="0" fontId="64" fillId="0" borderId="0" xfId="0" applyFont="1" applyAlignment="1">
      <alignment/>
    </xf>
    <xf numFmtId="0" fontId="63" fillId="0" borderId="0" xfId="0" applyFont="1" applyAlignment="1">
      <alignment/>
    </xf>
    <xf numFmtId="0" fontId="2" fillId="0" borderId="0" xfId="0" applyFont="1" applyAlignment="1">
      <alignment/>
    </xf>
    <xf numFmtId="0" fontId="3" fillId="34" borderId="18" xfId="0" applyFont="1" applyFill="1" applyBorder="1" applyAlignment="1">
      <alignment horizontal="center" vertical="center" wrapText="1"/>
    </xf>
    <xf numFmtId="0" fontId="63" fillId="0" borderId="0" xfId="0" applyFont="1" applyAlignment="1">
      <alignment horizontal="left"/>
    </xf>
    <xf numFmtId="0" fontId="65" fillId="0" borderId="0" xfId="0" applyFont="1" applyAlignment="1">
      <alignment horizontal="justify"/>
    </xf>
    <xf numFmtId="0" fontId="62" fillId="0" borderId="19" xfId="0" applyFont="1" applyBorder="1" applyAlignment="1">
      <alignment horizontal="left" vertical="center" wrapText="1"/>
    </xf>
    <xf numFmtId="0" fontId="62" fillId="0" borderId="19" xfId="0" applyFont="1" applyBorder="1" applyAlignment="1">
      <alignment horizontal="left" wrapText="1"/>
    </xf>
    <xf numFmtId="0" fontId="66" fillId="0" borderId="0" xfId="0" applyFont="1" applyBorder="1" applyAlignment="1">
      <alignment/>
    </xf>
    <xf numFmtId="0" fontId="2" fillId="0" borderId="0" xfId="0" applyFont="1" applyBorder="1" applyAlignment="1">
      <alignment/>
    </xf>
    <xf numFmtId="0" fontId="2" fillId="0" borderId="18" xfId="0" applyFont="1" applyBorder="1" applyAlignment="1">
      <alignment horizontal="center" vertical="center"/>
    </xf>
    <xf numFmtId="10" fontId="67" fillId="0" borderId="18" xfId="0" applyNumberFormat="1" applyFont="1" applyBorder="1" applyAlignment="1" quotePrefix="1">
      <alignment vertical="top" wrapText="1"/>
    </xf>
    <xf numFmtId="0" fontId="0" fillId="0" borderId="0" xfId="0" applyAlignment="1">
      <alignment horizontal="right"/>
    </xf>
    <xf numFmtId="0" fontId="2" fillId="0" borderId="19" xfId="0" applyFont="1" applyBorder="1" applyAlignment="1">
      <alignment horizontal="center" vertical="center"/>
    </xf>
    <xf numFmtId="49" fontId="6" fillId="0" borderId="0" xfId="0" applyNumberFormat="1" applyFont="1" applyBorder="1" applyAlignment="1">
      <alignment horizontal="center" vertical="top" wrapText="1"/>
    </xf>
    <xf numFmtId="0" fontId="6" fillId="0" borderId="0" xfId="0" applyFont="1" applyBorder="1" applyAlignment="1">
      <alignment horizontal="left" vertical="top" wrapText="1"/>
    </xf>
    <xf numFmtId="2" fontId="6" fillId="0" borderId="0" xfId="0" applyNumberFormat="1" applyFont="1" applyBorder="1" applyAlignment="1">
      <alignment vertical="top" wrapText="1"/>
    </xf>
    <xf numFmtId="10" fontId="7" fillId="0" borderId="0" xfId="0" applyNumberFormat="1" applyFont="1" applyFill="1" applyBorder="1" applyAlignment="1" quotePrefix="1">
      <alignment vertical="top" wrapText="1"/>
    </xf>
    <xf numFmtId="4" fontId="67" fillId="0" borderId="18" xfId="0" applyNumberFormat="1" applyFont="1" applyBorder="1" applyAlignment="1" quotePrefix="1">
      <alignment horizontal="center" vertical="top" wrapText="1"/>
    </xf>
    <xf numFmtId="0" fontId="63" fillId="11" borderId="20" xfId="0" applyFont="1" applyFill="1" applyBorder="1" applyAlignment="1">
      <alignment/>
    </xf>
    <xf numFmtId="0" fontId="63" fillId="11" borderId="21" xfId="0" applyFont="1" applyFill="1" applyBorder="1" applyAlignment="1">
      <alignment/>
    </xf>
    <xf numFmtId="4" fontId="4" fillId="0" borderId="22" xfId="0" applyNumberFormat="1" applyFont="1" applyBorder="1" applyAlignment="1">
      <alignment horizontal="center" vertical="center"/>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68" fillId="36" borderId="18" xfId="0" applyFont="1" applyFill="1" applyBorder="1" applyAlignment="1">
      <alignment vertical="center" wrapText="1"/>
    </xf>
    <xf numFmtId="0" fontId="68" fillId="36" borderId="18" xfId="0" applyFont="1" applyFill="1" applyBorder="1" applyAlignment="1">
      <alignment vertical="top" wrapText="1"/>
    </xf>
    <xf numFmtId="0" fontId="69" fillId="0" borderId="18" xfId="0" applyFont="1" applyBorder="1" applyAlignment="1">
      <alignment/>
    </xf>
    <xf numFmtId="0" fontId="69" fillId="0" borderId="23" xfId="0" applyFont="1" applyBorder="1" applyAlignment="1">
      <alignment/>
    </xf>
    <xf numFmtId="0" fontId="69" fillId="0" borderId="24" xfId="0" applyFont="1" applyBorder="1" applyAlignment="1">
      <alignment horizontal="right" vertical="center"/>
    </xf>
    <xf numFmtId="0" fontId="69" fillId="0" borderId="24" xfId="0" applyFont="1" applyBorder="1" applyAlignment="1">
      <alignment horizontal="right"/>
    </xf>
    <xf numFmtId="0" fontId="69" fillId="0" borderId="24" xfId="0" applyFont="1" applyBorder="1" applyAlignment="1">
      <alignment/>
    </xf>
    <xf numFmtId="0" fontId="63" fillId="0" borderId="17"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68" fillId="36" borderId="18" xfId="0" applyFont="1" applyFill="1" applyBorder="1" applyAlignment="1">
      <alignment horizontal="left" vertical="center" wrapText="1"/>
    </xf>
    <xf numFmtId="0" fontId="61" fillId="0" borderId="0" xfId="0" applyFont="1" applyAlignment="1">
      <alignment horizontal="left"/>
    </xf>
    <xf numFmtId="0" fontId="10" fillId="0" borderId="0" xfId="0" applyFont="1" applyFill="1" applyBorder="1" applyAlignment="1">
      <alignment horizontal="left"/>
    </xf>
    <xf numFmtId="0" fontId="65" fillId="0" borderId="0" xfId="0" applyFont="1" applyAlignment="1">
      <alignment horizontal="left"/>
    </xf>
    <xf numFmtId="0" fontId="69" fillId="0" borderId="24" xfId="0" applyFont="1" applyBorder="1" applyAlignment="1">
      <alignment horizontal="center" vertical="center"/>
    </xf>
    <xf numFmtId="0" fontId="69" fillId="0" borderId="17" xfId="0" applyFont="1" applyBorder="1" applyAlignment="1">
      <alignment horizontal="center" vertical="center"/>
    </xf>
    <xf numFmtId="0" fontId="70" fillId="37" borderId="25" xfId="0" applyFont="1" applyFill="1" applyBorder="1" applyAlignment="1">
      <alignment horizontal="right" vertical="center"/>
    </xf>
    <xf numFmtId="0" fontId="70" fillId="37" borderId="25" xfId="0" applyFont="1" applyFill="1" applyBorder="1" applyAlignment="1">
      <alignment horizontal="center" vertical="center"/>
    </xf>
    <xf numFmtId="0" fontId="70" fillId="37" borderId="26" xfId="0" applyFont="1" applyFill="1" applyBorder="1" applyAlignment="1">
      <alignment horizontal="right" vertical="center"/>
    </xf>
    <xf numFmtId="0" fontId="70" fillId="37" borderId="27" xfId="0" applyFont="1" applyFill="1" applyBorder="1" applyAlignment="1">
      <alignment horizontal="center" vertical="center"/>
    </xf>
    <xf numFmtId="0" fontId="70" fillId="37" borderId="26" xfId="0" applyFont="1" applyFill="1" applyBorder="1" applyAlignment="1">
      <alignment horizontal="center" vertical="center"/>
    </xf>
    <xf numFmtId="0" fontId="70" fillId="37" borderId="18" xfId="0" applyFont="1" applyFill="1" applyBorder="1" applyAlignment="1">
      <alignment horizontal="center" vertical="center" wrapText="1"/>
    </xf>
    <xf numFmtId="0" fontId="70" fillId="37" borderId="18" xfId="0" applyFont="1" applyFill="1" applyBorder="1" applyAlignment="1">
      <alignment horizontal="center" vertical="center"/>
    </xf>
    <xf numFmtId="0" fontId="70" fillId="37" borderId="0" xfId="0" applyFont="1" applyFill="1" applyBorder="1" applyAlignment="1">
      <alignment horizontal="center" vertical="center"/>
    </xf>
    <xf numFmtId="0" fontId="63" fillId="33" borderId="18" xfId="0" applyFont="1" applyFill="1" applyBorder="1" applyAlignment="1">
      <alignment/>
    </xf>
    <xf numFmtId="0" fontId="63" fillId="33" borderId="18" xfId="0" applyFont="1" applyFill="1" applyBorder="1" applyAlignment="1">
      <alignment horizontal="right"/>
    </xf>
    <xf numFmtId="4" fontId="63" fillId="33" borderId="18" xfId="0" applyNumberFormat="1" applyFont="1" applyFill="1" applyBorder="1" applyAlignment="1">
      <alignment horizontal="right"/>
    </xf>
    <xf numFmtId="0" fontId="63" fillId="0" borderId="0" xfId="0" applyFont="1" applyAlignment="1">
      <alignment horizontal="right"/>
    </xf>
    <xf numFmtId="4" fontId="63" fillId="0" borderId="0" xfId="0" applyNumberFormat="1" applyFont="1" applyAlignment="1">
      <alignment horizontal="right"/>
    </xf>
    <xf numFmtId="0" fontId="62" fillId="0" borderId="0" xfId="0" applyFont="1" applyAlignment="1">
      <alignment/>
    </xf>
    <xf numFmtId="0" fontId="70" fillId="37" borderId="28" xfId="0" applyFont="1" applyFill="1" applyBorder="1" applyAlignment="1">
      <alignment horizontal="center" vertical="center"/>
    </xf>
    <xf numFmtId="0" fontId="63" fillId="0" borderId="28" xfId="0" applyFont="1" applyBorder="1" applyAlignment="1">
      <alignment/>
    </xf>
    <xf numFmtId="0" fontId="71" fillId="33" borderId="18" xfId="0" applyFont="1" applyFill="1" applyBorder="1" applyAlignment="1">
      <alignment vertical="top" wrapText="1"/>
    </xf>
    <xf numFmtId="0" fontId="63" fillId="33" borderId="18" xfId="0" applyFont="1" applyFill="1" applyBorder="1" applyAlignment="1">
      <alignment wrapText="1"/>
    </xf>
    <xf numFmtId="0" fontId="63" fillId="33" borderId="0" xfId="0" applyFont="1" applyFill="1" applyAlignment="1">
      <alignment/>
    </xf>
    <xf numFmtId="0" fontId="4" fillId="33" borderId="18" xfId="0" applyFont="1" applyFill="1" applyBorder="1" applyAlignment="1" quotePrefix="1">
      <alignment vertical="center" wrapText="1"/>
    </xf>
    <xf numFmtId="0" fontId="4" fillId="33" borderId="18" xfId="57" applyFont="1" applyFill="1" applyBorder="1" applyAlignment="1">
      <alignment horizontal="left" vertical="center" wrapText="1"/>
      <protection/>
    </xf>
    <xf numFmtId="3" fontId="4" fillId="33" borderId="18" xfId="0" applyNumberFormat="1" applyFont="1" applyFill="1" applyBorder="1" applyAlignment="1">
      <alignment horizontal="center" vertical="center" wrapText="1"/>
    </xf>
    <xf numFmtId="0" fontId="4" fillId="33" borderId="18" xfId="0" applyFont="1" applyFill="1" applyBorder="1" applyAlignment="1">
      <alignment horizontal="center" vertical="center" wrapText="1"/>
    </xf>
    <xf numFmtId="3" fontId="4" fillId="33" borderId="18" xfId="0" applyNumberFormat="1" applyFont="1" applyFill="1" applyBorder="1" applyAlignment="1">
      <alignment horizontal="right" vertical="center" wrapText="1"/>
    </xf>
    <xf numFmtId="4" fontId="4" fillId="33" borderId="18" xfId="42" applyNumberFormat="1" applyFont="1" applyFill="1" applyBorder="1" applyAlignment="1">
      <alignment horizontal="right" vertical="center" wrapText="1"/>
    </xf>
    <xf numFmtId="3" fontId="4" fillId="33" borderId="18" xfId="0" applyNumberFormat="1" applyFont="1" applyFill="1" applyBorder="1" applyAlignment="1">
      <alignment vertical="center" wrapText="1"/>
    </xf>
    <xf numFmtId="0" fontId="71" fillId="33" borderId="18" xfId="0" applyFont="1" applyFill="1" applyBorder="1" applyAlignment="1">
      <alignment wrapText="1"/>
    </xf>
    <xf numFmtId="0" fontId="71" fillId="33" borderId="18" xfId="0" applyFont="1" applyFill="1" applyBorder="1" applyAlignment="1">
      <alignment horizontal="left" vertical="center" wrapText="1"/>
    </xf>
    <xf numFmtId="0" fontId="4" fillId="33" borderId="19" xfId="57" applyFont="1" applyFill="1" applyBorder="1" applyAlignment="1">
      <alignment horizontal="left" vertical="top" wrapText="1"/>
      <protection/>
    </xf>
    <xf numFmtId="0" fontId="63" fillId="33" borderId="19" xfId="0" applyFont="1" applyFill="1" applyBorder="1" applyAlignment="1">
      <alignment horizontal="center" wrapText="1"/>
    </xf>
    <xf numFmtId="0" fontId="71" fillId="33" borderId="17" xfId="0" applyFont="1" applyFill="1" applyBorder="1" applyAlignment="1">
      <alignment horizontal="left" vertical="center" wrapText="1"/>
    </xf>
    <xf numFmtId="0" fontId="63" fillId="33" borderId="29" xfId="0" applyFont="1" applyFill="1" applyBorder="1" applyAlignment="1">
      <alignment/>
    </xf>
    <xf numFmtId="0" fontId="62" fillId="33" borderId="0" xfId="0" applyFont="1" applyFill="1" applyBorder="1" applyAlignment="1">
      <alignment horizontal="center" vertical="center" wrapText="1"/>
    </xf>
    <xf numFmtId="0" fontId="63" fillId="33" borderId="19" xfId="0" applyFont="1" applyFill="1" applyBorder="1" applyAlignment="1">
      <alignment/>
    </xf>
    <xf numFmtId="4" fontId="3" fillId="33" borderId="18" xfId="57" applyNumberFormat="1" applyFont="1" applyFill="1" applyBorder="1" applyAlignment="1">
      <alignment horizontal="right" vertical="center" wrapText="1"/>
      <protection/>
    </xf>
    <xf numFmtId="0" fontId="3" fillId="33" borderId="18" xfId="57" applyFont="1" applyFill="1" applyBorder="1" applyAlignment="1">
      <alignment horizontal="right" vertical="center" wrapText="1"/>
      <protection/>
    </xf>
    <xf numFmtId="0" fontId="62" fillId="33" borderId="18" xfId="0" applyFont="1" applyFill="1" applyBorder="1" applyAlignment="1">
      <alignment wrapText="1"/>
    </xf>
    <xf numFmtId="4" fontId="63" fillId="33" borderId="18" xfId="0" applyNumberFormat="1" applyFont="1" applyFill="1" applyBorder="1" applyAlignment="1">
      <alignment/>
    </xf>
    <xf numFmtId="0" fontId="71" fillId="33" borderId="18" xfId="0" applyFont="1" applyFill="1" applyBorder="1" applyAlignment="1">
      <alignment vertical="center" wrapText="1"/>
    </xf>
    <xf numFmtId="0" fontId="71" fillId="33" borderId="28" xfId="0" applyFont="1" applyFill="1" applyBorder="1" applyAlignment="1">
      <alignment vertical="center" wrapText="1"/>
    </xf>
    <xf numFmtId="0" fontId="4" fillId="33" borderId="0" xfId="57" applyFont="1" applyFill="1" applyBorder="1" applyAlignment="1">
      <alignment horizontal="left" vertical="top" wrapText="1"/>
      <protection/>
    </xf>
    <xf numFmtId="0" fontId="62" fillId="33" borderId="30" xfId="0" applyFont="1" applyFill="1" applyBorder="1" applyAlignment="1">
      <alignment horizontal="center" vertical="center"/>
    </xf>
    <xf numFmtId="0" fontId="63" fillId="33" borderId="19" xfId="0" applyFont="1" applyFill="1" applyBorder="1" applyAlignment="1">
      <alignment wrapText="1"/>
    </xf>
    <xf numFmtId="0" fontId="62" fillId="33" borderId="18" xfId="0" applyFont="1" applyFill="1" applyBorder="1" applyAlignment="1">
      <alignment/>
    </xf>
    <xf numFmtId="0" fontId="62" fillId="33" borderId="19" xfId="0" applyFont="1" applyFill="1" applyBorder="1" applyAlignment="1">
      <alignment/>
    </xf>
    <xf numFmtId="4" fontId="62" fillId="33" borderId="18" xfId="0" applyNumberFormat="1" applyFont="1" applyFill="1" applyBorder="1" applyAlignment="1">
      <alignment/>
    </xf>
    <xf numFmtId="0" fontId="62" fillId="33" borderId="0" xfId="0" applyFont="1" applyFill="1" applyAlignment="1">
      <alignment/>
    </xf>
    <xf numFmtId="0" fontId="6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72" fillId="0" borderId="0" xfId="0" applyFont="1" applyAlignment="1">
      <alignment/>
    </xf>
    <xf numFmtId="0" fontId="69" fillId="0" borderId="24" xfId="0" applyFont="1" applyBorder="1" applyAlignment="1">
      <alignment horizontal="center" vertical="center"/>
    </xf>
    <xf numFmtId="0" fontId="13" fillId="0" borderId="18" xfId="57" applyFont="1" applyBorder="1" applyAlignment="1">
      <alignment horizontal="left" vertical="top" wrapText="1"/>
      <protection/>
    </xf>
    <xf numFmtId="0" fontId="68" fillId="36" borderId="28" xfId="0" applyFont="1" applyFill="1" applyBorder="1" applyAlignment="1">
      <alignment vertical="top" wrapText="1"/>
    </xf>
    <xf numFmtId="0" fontId="69" fillId="0" borderId="28" xfId="0" applyFont="1" applyBorder="1" applyAlignment="1">
      <alignment/>
    </xf>
    <xf numFmtId="0" fontId="69" fillId="0" borderId="34" xfId="0" applyFont="1" applyBorder="1" applyAlignment="1">
      <alignment/>
    </xf>
    <xf numFmtId="0" fontId="68" fillId="36" borderId="28" xfId="0" applyFont="1" applyFill="1" applyBorder="1" applyAlignment="1">
      <alignment vertical="center" wrapText="1"/>
    </xf>
    <xf numFmtId="0" fontId="69" fillId="0" borderId="35" xfId="0" applyFont="1" applyBorder="1" applyAlignment="1">
      <alignment horizontal="center" vertical="center"/>
    </xf>
    <xf numFmtId="0" fontId="73" fillId="38" borderId="18" xfId="0" applyFont="1" applyFill="1" applyBorder="1" applyAlignment="1">
      <alignment horizontal="center" vertical="top" wrapText="1"/>
    </xf>
    <xf numFmtId="0" fontId="74" fillId="36" borderId="18" xfId="0" applyFont="1" applyFill="1" applyBorder="1" applyAlignment="1">
      <alignment horizontal="left" vertical="top" wrapText="1"/>
    </xf>
    <xf numFmtId="0" fontId="75" fillId="0" borderId="18" xfId="0" applyFont="1" applyBorder="1" applyAlignment="1">
      <alignment horizontal="left" vertical="top" wrapText="1"/>
    </xf>
    <xf numFmtId="0" fontId="75" fillId="0" borderId="18" xfId="0" applyFont="1" applyBorder="1" applyAlignment="1">
      <alignment horizontal="left" vertical="top"/>
    </xf>
    <xf numFmtId="0" fontId="75" fillId="0" borderId="28" xfId="0" applyFont="1" applyBorder="1" applyAlignment="1">
      <alignment horizontal="left" vertical="top"/>
    </xf>
    <xf numFmtId="0" fontId="74" fillId="36" borderId="28" xfId="0" applyFont="1" applyFill="1" applyBorder="1" applyAlignment="1">
      <alignment horizontal="left" vertical="top" wrapText="1"/>
    </xf>
    <xf numFmtId="0" fontId="75" fillId="0" borderId="28" xfId="0" applyNumberFormat="1" applyFont="1" applyBorder="1" applyAlignment="1">
      <alignment horizontal="left" vertical="top" wrapText="1"/>
    </xf>
    <xf numFmtId="0" fontId="75" fillId="0" borderId="18" xfId="0" applyNumberFormat="1" applyFont="1" applyBorder="1" applyAlignment="1">
      <alignment horizontal="left" vertical="top" wrapText="1"/>
    </xf>
    <xf numFmtId="0" fontId="74" fillId="39" borderId="18" xfId="0" applyFont="1" applyFill="1" applyBorder="1" applyAlignment="1">
      <alignment horizontal="left" vertical="top" wrapText="1"/>
    </xf>
    <xf numFmtId="0" fontId="75" fillId="0" borderId="18" xfId="0" applyFont="1" applyFill="1" applyBorder="1" applyAlignment="1">
      <alignment horizontal="left" vertical="top" wrapText="1"/>
    </xf>
    <xf numFmtId="0" fontId="75" fillId="0" borderId="0" xfId="0" applyFont="1" applyAlignment="1">
      <alignment/>
    </xf>
    <xf numFmtId="0" fontId="75" fillId="0" borderId="0" xfId="0" applyFont="1" applyAlignment="1">
      <alignment vertical="top"/>
    </xf>
    <xf numFmtId="0" fontId="75" fillId="0" borderId="0" xfId="0" applyFont="1" applyAlignment="1">
      <alignment vertical="center"/>
    </xf>
    <xf numFmtId="0" fontId="75" fillId="0" borderId="0" xfId="0" applyFont="1" applyAlignment="1">
      <alignment horizontal="right" vertical="top"/>
    </xf>
    <xf numFmtId="0" fontId="75" fillId="0" borderId="0" xfId="0" applyNumberFormat="1" applyFont="1" applyAlignment="1">
      <alignment vertical="top"/>
    </xf>
    <xf numFmtId="0" fontId="75" fillId="0" borderId="18" xfId="0" applyFont="1" applyBorder="1" applyAlignment="1">
      <alignment horizontal="left" vertical="top" wrapText="1"/>
    </xf>
    <xf numFmtId="0" fontId="62" fillId="33" borderId="0" xfId="0" applyFont="1" applyFill="1" applyBorder="1" applyAlignment="1">
      <alignment horizontal="center" vertical="center" wrapText="1"/>
    </xf>
    <xf numFmtId="0" fontId="75" fillId="0" borderId="18" xfId="0" applyFont="1" applyBorder="1" applyAlignment="1">
      <alignment horizontal="left" vertical="top" wrapText="1"/>
    </xf>
    <xf numFmtId="0" fontId="75" fillId="33" borderId="18" xfId="0" applyFont="1" applyFill="1" applyBorder="1" applyAlignment="1">
      <alignment horizontal="left" vertical="top" wrapText="1"/>
    </xf>
    <xf numFmtId="4" fontId="63" fillId="33" borderId="18" xfId="0" applyNumberFormat="1" applyFont="1" applyFill="1" applyBorder="1" applyAlignment="1">
      <alignment horizontal="right" wrapText="1"/>
    </xf>
    <xf numFmtId="0" fontId="4" fillId="33" borderId="19" xfId="0" applyFont="1" applyFill="1" applyBorder="1" applyAlignment="1" quotePrefix="1">
      <alignment vertical="center" wrapText="1"/>
    </xf>
    <xf numFmtId="0" fontId="63" fillId="33" borderId="18" xfId="0" applyFont="1" applyFill="1" applyBorder="1" applyAlignment="1">
      <alignment horizontal="center" wrapText="1"/>
    </xf>
    <xf numFmtId="4" fontId="3" fillId="33" borderId="19" xfId="57" applyNumberFormat="1" applyFont="1" applyFill="1" applyBorder="1" applyAlignment="1">
      <alignment horizontal="right" vertical="center" wrapText="1"/>
      <protection/>
    </xf>
    <xf numFmtId="0" fontId="3" fillId="33" borderId="19" xfId="57" applyFont="1" applyFill="1" applyBorder="1" applyAlignment="1">
      <alignment horizontal="right" vertical="center" wrapText="1"/>
      <protection/>
    </xf>
    <xf numFmtId="0" fontId="4" fillId="33" borderId="18" xfId="57" applyFont="1" applyFill="1" applyBorder="1" applyAlignment="1">
      <alignment horizontal="left" vertical="top" wrapText="1"/>
      <protection/>
    </xf>
    <xf numFmtId="0" fontId="4" fillId="33" borderId="19" xfId="0" applyFont="1" applyFill="1" applyBorder="1" applyAlignment="1">
      <alignment horizontal="left" vertical="center" wrapText="1"/>
    </xf>
    <xf numFmtId="0" fontId="4" fillId="33" borderId="18" xfId="0" applyFont="1" applyFill="1" applyBorder="1" applyAlignment="1">
      <alignment/>
    </xf>
    <xf numFmtId="0" fontId="4" fillId="33" borderId="18" xfId="0" applyFont="1" applyFill="1" applyBorder="1" applyAlignment="1">
      <alignment horizontal="right"/>
    </xf>
    <xf numFmtId="4" fontId="4" fillId="33" borderId="18" xfId="0" applyNumberFormat="1" applyFont="1" applyFill="1" applyBorder="1" applyAlignment="1">
      <alignment horizontal="right"/>
    </xf>
    <xf numFmtId="0" fontId="4" fillId="33" borderId="18" xfId="0" applyFont="1" applyFill="1" applyBorder="1" applyAlignment="1">
      <alignment wrapText="1"/>
    </xf>
    <xf numFmtId="0" fontId="4" fillId="33" borderId="19" xfId="0" applyFont="1" applyFill="1" applyBorder="1" applyAlignment="1">
      <alignment vertical="top" wrapText="1"/>
    </xf>
    <xf numFmtId="0" fontId="4" fillId="33" borderId="18" xfId="0" applyFont="1" applyFill="1" applyBorder="1" applyAlignment="1">
      <alignment horizontal="center" wrapText="1"/>
    </xf>
    <xf numFmtId="0" fontId="4" fillId="33" borderId="18" xfId="0" applyFont="1" applyFill="1" applyBorder="1" applyAlignment="1">
      <alignment horizontal="left" vertical="center" wrapText="1"/>
    </xf>
    <xf numFmtId="0" fontId="4" fillId="33" borderId="18" xfId="0" applyFont="1" applyFill="1" applyBorder="1" applyAlignment="1">
      <alignment vertical="top" wrapText="1"/>
    </xf>
    <xf numFmtId="0" fontId="4" fillId="33" borderId="18" xfId="0" applyFont="1" applyFill="1" applyBorder="1" applyAlignment="1">
      <alignment vertical="center" wrapText="1"/>
    </xf>
    <xf numFmtId="0" fontId="4" fillId="33" borderId="28" xfId="0" applyFont="1" applyFill="1" applyBorder="1" applyAlignment="1">
      <alignment vertical="center" wrapText="1"/>
    </xf>
    <xf numFmtId="0" fontId="3" fillId="33" borderId="18" xfId="0" applyFont="1" applyFill="1" applyBorder="1" applyAlignment="1">
      <alignment wrapText="1"/>
    </xf>
    <xf numFmtId="0" fontId="4" fillId="33" borderId="17" xfId="0" applyFont="1" applyFill="1" applyBorder="1" applyAlignment="1">
      <alignment/>
    </xf>
    <xf numFmtId="0" fontId="4" fillId="33" borderId="17" xfId="0" applyFont="1" applyFill="1" applyBorder="1" applyAlignment="1">
      <alignment horizontal="right"/>
    </xf>
    <xf numFmtId="4" fontId="4" fillId="33" borderId="17" xfId="0" applyNumberFormat="1" applyFont="1" applyFill="1" applyBorder="1" applyAlignment="1">
      <alignment horizontal="right"/>
    </xf>
    <xf numFmtId="0" fontId="4" fillId="33" borderId="0" xfId="0" applyFont="1" applyFill="1" applyAlignment="1">
      <alignment/>
    </xf>
    <xf numFmtId="4" fontId="4" fillId="33" borderId="18" xfId="0" applyNumberFormat="1" applyFont="1" applyFill="1" applyBorder="1" applyAlignment="1">
      <alignment horizontal="right" wrapText="1"/>
    </xf>
    <xf numFmtId="0" fontId="3" fillId="33" borderId="0" xfId="0" applyFont="1" applyFill="1" applyBorder="1" applyAlignment="1">
      <alignment horizontal="center" vertical="center" wrapText="1"/>
    </xf>
    <xf numFmtId="4" fontId="4" fillId="33" borderId="18" xfId="0" applyNumberFormat="1" applyFont="1" applyFill="1" applyBorder="1" applyAlignment="1">
      <alignment/>
    </xf>
    <xf numFmtId="0" fontId="4" fillId="33" borderId="0" xfId="0" applyFont="1" applyFill="1" applyAlignment="1">
      <alignment horizontal="right"/>
    </xf>
    <xf numFmtId="4" fontId="4" fillId="33" borderId="0" xfId="0" applyNumberFormat="1" applyFont="1" applyFill="1" applyAlignment="1">
      <alignment horizontal="right"/>
    </xf>
    <xf numFmtId="4" fontId="4" fillId="33" borderId="19" xfId="0" applyNumberFormat="1" applyFont="1" applyFill="1" applyBorder="1" applyAlignment="1">
      <alignment horizontal="right"/>
    </xf>
    <xf numFmtId="0" fontId="3" fillId="33" borderId="30" xfId="0" applyFont="1" applyFill="1" applyBorder="1" applyAlignment="1">
      <alignment horizontal="center" vertical="center"/>
    </xf>
    <xf numFmtId="0" fontId="3" fillId="33" borderId="18" xfId="0" applyFont="1" applyFill="1" applyBorder="1" applyAlignment="1">
      <alignment/>
    </xf>
    <xf numFmtId="4" fontId="3" fillId="33" borderId="18" xfId="0" applyNumberFormat="1" applyFont="1" applyFill="1" applyBorder="1" applyAlignment="1">
      <alignment/>
    </xf>
    <xf numFmtId="0" fontId="3" fillId="33" borderId="0" xfId="0" applyFont="1" applyFill="1" applyAlignment="1">
      <alignment/>
    </xf>
    <xf numFmtId="0" fontId="0" fillId="33" borderId="18" xfId="0" applyFill="1" applyBorder="1" applyAlignment="1">
      <alignment horizontal="left" wrapText="1"/>
    </xf>
    <xf numFmtId="10" fontId="7" fillId="33" borderId="10" xfId="0" applyNumberFormat="1" applyFont="1" applyFill="1" applyBorder="1" applyAlignment="1" quotePrefix="1">
      <alignment vertical="top" wrapText="1"/>
    </xf>
    <xf numFmtId="10" fontId="7" fillId="33" borderId="11" xfId="0" applyNumberFormat="1" applyFont="1" applyFill="1" applyBorder="1" applyAlignment="1" quotePrefix="1">
      <alignment vertical="top" wrapText="1"/>
    </xf>
    <xf numFmtId="0" fontId="5" fillId="33" borderId="33" xfId="0" applyFont="1" applyFill="1" applyBorder="1" applyAlignment="1">
      <alignment horizontal="center" vertical="center" wrapText="1"/>
    </xf>
    <xf numFmtId="0" fontId="63" fillId="33" borderId="19" xfId="0" applyFont="1" applyFill="1" applyBorder="1" applyAlignment="1">
      <alignment horizontal="left" vertical="center" wrapText="1"/>
    </xf>
    <xf numFmtId="0" fontId="62" fillId="33" borderId="19" xfId="0" applyFont="1" applyFill="1" applyBorder="1" applyAlignment="1">
      <alignment horizontal="left" vertical="center" wrapText="1"/>
    </xf>
    <xf numFmtId="0" fontId="62" fillId="33" borderId="19" xfId="0" applyFont="1" applyFill="1" applyBorder="1" applyAlignment="1">
      <alignment vertical="center"/>
    </xf>
    <xf numFmtId="0" fontId="0" fillId="33" borderId="36" xfId="0" applyFill="1" applyBorder="1" applyAlignment="1">
      <alignment/>
    </xf>
    <xf numFmtId="0" fontId="62" fillId="33" borderId="19" xfId="0" applyFont="1" applyFill="1" applyBorder="1" applyAlignment="1">
      <alignment horizontal="left" wrapText="1"/>
    </xf>
    <xf numFmtId="0" fontId="63" fillId="33" borderId="36" xfId="0" applyFont="1" applyFill="1" applyBorder="1" applyAlignment="1">
      <alignment/>
    </xf>
    <xf numFmtId="0" fontId="62" fillId="33" borderId="37" xfId="0" applyFont="1" applyFill="1" applyBorder="1" applyAlignment="1">
      <alignment horizontal="left" wrapText="1"/>
    </xf>
    <xf numFmtId="0" fontId="74" fillId="33" borderId="18" xfId="0" applyFont="1" applyFill="1" applyBorder="1" applyAlignment="1">
      <alignment horizontal="left" vertical="top" wrapText="1"/>
    </xf>
    <xf numFmtId="0" fontId="75" fillId="33" borderId="0" xfId="0" applyFont="1" applyFill="1" applyAlignment="1">
      <alignment horizontal="right" vertical="top"/>
    </xf>
    <xf numFmtId="0" fontId="75" fillId="33" borderId="0" xfId="0" applyFont="1" applyFill="1" applyAlignment="1">
      <alignment vertical="top"/>
    </xf>
    <xf numFmtId="0" fontId="75" fillId="33" borderId="0" xfId="0" applyFont="1" applyFill="1" applyBorder="1" applyAlignment="1">
      <alignment horizontal="right" vertical="top"/>
    </xf>
    <xf numFmtId="0" fontId="75" fillId="0" borderId="0" xfId="0" applyFont="1" applyBorder="1" applyAlignment="1">
      <alignment/>
    </xf>
    <xf numFmtId="0" fontId="76" fillId="33" borderId="0" xfId="0" applyFont="1" applyFill="1" applyBorder="1" applyAlignment="1">
      <alignment wrapText="1"/>
    </xf>
    <xf numFmtId="0" fontId="76" fillId="33" borderId="0" xfId="0" applyFont="1" applyFill="1" applyBorder="1" applyAlignment="1">
      <alignment horizontal="center"/>
    </xf>
    <xf numFmtId="0" fontId="75" fillId="33" borderId="0" xfId="0" applyFont="1" applyFill="1" applyBorder="1" applyAlignment="1">
      <alignment vertical="top"/>
    </xf>
    <xf numFmtId="4" fontId="3" fillId="33" borderId="18" xfId="42" applyNumberFormat="1" applyFont="1" applyFill="1" applyBorder="1" applyAlignment="1">
      <alignment horizontal="right" vertical="center" wrapText="1"/>
    </xf>
    <xf numFmtId="4" fontId="3" fillId="33" borderId="18" xfId="42" applyNumberFormat="1" applyFont="1" applyFill="1" applyBorder="1" applyAlignment="1">
      <alignment horizontal="right" vertical="center" wrapText="1"/>
    </xf>
    <xf numFmtId="0" fontId="63" fillId="33" borderId="18" xfId="0" applyFont="1" applyFill="1" applyBorder="1" applyAlignment="1">
      <alignment horizontal="right" vertical="center"/>
    </xf>
    <xf numFmtId="4" fontId="63" fillId="33" borderId="18" xfId="0" applyNumberFormat="1" applyFont="1" applyFill="1" applyBorder="1" applyAlignment="1">
      <alignment horizontal="right" vertical="center"/>
    </xf>
    <xf numFmtId="4" fontId="62" fillId="33" borderId="18" xfId="0" applyNumberFormat="1" applyFont="1" applyFill="1" applyBorder="1" applyAlignment="1">
      <alignment horizontal="right" vertical="center"/>
    </xf>
    <xf numFmtId="0" fontId="4" fillId="33" borderId="18" xfId="0" applyFont="1" applyFill="1" applyBorder="1" applyAlignment="1">
      <alignment horizontal="right" vertical="center"/>
    </xf>
    <xf numFmtId="4" fontId="4" fillId="33" borderId="18" xfId="0" applyNumberFormat="1" applyFont="1" applyFill="1" applyBorder="1" applyAlignment="1">
      <alignment horizontal="right" vertical="center"/>
    </xf>
    <xf numFmtId="4" fontId="3" fillId="33" borderId="18" xfId="0" applyNumberFormat="1" applyFont="1" applyFill="1" applyBorder="1" applyAlignment="1">
      <alignment horizontal="right" vertical="center"/>
    </xf>
    <xf numFmtId="0" fontId="63" fillId="33" borderId="18" xfId="0" applyFont="1" applyFill="1" applyBorder="1" applyAlignment="1">
      <alignment vertical="center"/>
    </xf>
    <xf numFmtId="4" fontId="63" fillId="33" borderId="0" xfId="0" applyNumberFormat="1" applyFont="1" applyFill="1" applyAlignment="1">
      <alignment horizontal="right" vertical="center"/>
    </xf>
    <xf numFmtId="4" fontId="63" fillId="33" borderId="19" xfId="0" applyNumberFormat="1" applyFont="1" applyFill="1" applyBorder="1" applyAlignment="1">
      <alignment horizontal="right" vertical="center"/>
    </xf>
    <xf numFmtId="4" fontId="62" fillId="33" borderId="18" xfId="0" applyNumberFormat="1" applyFont="1" applyFill="1" applyBorder="1" applyAlignment="1">
      <alignment vertical="center"/>
    </xf>
    <xf numFmtId="0" fontId="62" fillId="33" borderId="18" xfId="0" applyFont="1" applyFill="1" applyBorder="1" applyAlignment="1">
      <alignment vertical="center"/>
    </xf>
    <xf numFmtId="4" fontId="62" fillId="33" borderId="18" xfId="0" applyNumberFormat="1" applyFont="1" applyFill="1" applyBorder="1" applyAlignment="1">
      <alignment vertical="center"/>
    </xf>
    <xf numFmtId="0" fontId="63" fillId="33" borderId="19" xfId="0" applyFont="1" applyFill="1" applyBorder="1" applyAlignment="1">
      <alignment vertical="center" wrapText="1"/>
    </xf>
    <xf numFmtId="0" fontId="63" fillId="33" borderId="38" xfId="0" applyFont="1" applyFill="1" applyBorder="1" applyAlignment="1">
      <alignment vertical="center" wrapText="1"/>
    </xf>
    <xf numFmtId="0" fontId="63" fillId="33" borderId="36" xfId="0" applyFont="1" applyFill="1" applyBorder="1" applyAlignment="1">
      <alignment vertical="center" wrapText="1"/>
    </xf>
    <xf numFmtId="4" fontId="62" fillId="33" borderId="18" xfId="0" applyNumberFormat="1" applyFont="1" applyFill="1" applyBorder="1" applyAlignment="1">
      <alignment horizontal="right" vertical="center"/>
    </xf>
    <xf numFmtId="4" fontId="3" fillId="33" borderId="18" xfId="0" applyNumberFormat="1" applyFont="1" applyFill="1" applyBorder="1" applyAlignment="1">
      <alignment horizontal="right" vertical="center"/>
    </xf>
    <xf numFmtId="0" fontId="62" fillId="33" borderId="30" xfId="0" applyFont="1" applyFill="1" applyBorder="1" applyAlignment="1">
      <alignment horizontal="center" vertical="center" wrapText="1"/>
    </xf>
    <xf numFmtId="0" fontId="63" fillId="33" borderId="28" xfId="0" applyFont="1" applyFill="1" applyBorder="1" applyAlignment="1">
      <alignment/>
    </xf>
    <xf numFmtId="0" fontId="63" fillId="33" borderId="28" xfId="0" applyFont="1" applyFill="1" applyBorder="1" applyAlignment="1">
      <alignment horizontal="right" vertical="center"/>
    </xf>
    <xf numFmtId="4" fontId="63" fillId="33" borderId="28" xfId="0" applyNumberFormat="1" applyFont="1" applyFill="1" applyBorder="1" applyAlignment="1">
      <alignment horizontal="right" vertical="center"/>
    </xf>
    <xf numFmtId="4" fontId="3" fillId="33" borderId="18" xfId="57" applyNumberFormat="1" applyFont="1" applyFill="1" applyBorder="1" applyAlignment="1">
      <alignment horizontal="right" vertical="center" wrapText="1"/>
      <protection/>
    </xf>
    <xf numFmtId="0" fontId="4" fillId="33" borderId="18" xfId="0" applyFont="1" applyFill="1" applyBorder="1" applyAlignment="1">
      <alignment vertical="center"/>
    </xf>
    <xf numFmtId="0" fontId="4" fillId="33" borderId="19" xfId="0" applyFont="1" applyFill="1" applyBorder="1" applyAlignment="1">
      <alignment vertical="center" wrapText="1"/>
    </xf>
    <xf numFmtId="0" fontId="3" fillId="33" borderId="18" xfId="0" applyFont="1" applyFill="1" applyBorder="1" applyAlignment="1">
      <alignment vertical="center" wrapText="1"/>
    </xf>
    <xf numFmtId="4" fontId="4" fillId="33" borderId="18" xfId="0" applyNumberFormat="1"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horizontal="right" vertical="center"/>
    </xf>
    <xf numFmtId="4" fontId="4" fillId="33" borderId="0" xfId="0" applyNumberFormat="1" applyFont="1" applyFill="1" applyAlignment="1">
      <alignment horizontal="right" vertical="center"/>
    </xf>
    <xf numFmtId="4" fontId="4" fillId="33" borderId="19" xfId="0" applyNumberFormat="1" applyFont="1" applyFill="1" applyBorder="1" applyAlignment="1">
      <alignment horizontal="right" vertical="center"/>
    </xf>
    <xf numFmtId="0" fontId="3" fillId="33" borderId="18" xfId="0" applyFont="1" applyFill="1" applyBorder="1" applyAlignment="1">
      <alignment vertical="center"/>
    </xf>
    <xf numFmtId="4" fontId="3" fillId="33" borderId="18" xfId="0" applyNumberFormat="1" applyFont="1" applyFill="1" applyBorder="1" applyAlignment="1">
      <alignment vertical="center"/>
    </xf>
    <xf numFmtId="0" fontId="75" fillId="0" borderId="18" xfId="0" applyFont="1" applyBorder="1" applyAlignment="1">
      <alignment horizontal="left" vertical="top" wrapText="1"/>
    </xf>
    <xf numFmtId="0" fontId="75" fillId="0" borderId="18" xfId="0" applyNumberFormat="1" applyFont="1" applyBorder="1" applyAlignment="1">
      <alignment horizontal="left" vertical="top" wrapText="1"/>
    </xf>
    <xf numFmtId="0" fontId="75" fillId="0" borderId="18" xfId="0" applyFont="1" applyBorder="1" applyAlignment="1">
      <alignment horizontal="left" vertical="top"/>
    </xf>
    <xf numFmtId="0" fontId="74" fillId="36" borderId="18" xfId="0" applyFont="1" applyFill="1" applyBorder="1" applyAlignment="1">
      <alignment horizontal="left" vertical="top" wrapText="1"/>
    </xf>
    <xf numFmtId="0" fontId="74" fillId="33" borderId="18" xfId="0" applyFont="1" applyFill="1" applyBorder="1" applyAlignment="1">
      <alignment horizontal="left" vertical="top" wrapText="1"/>
    </xf>
    <xf numFmtId="0" fontId="77" fillId="33" borderId="0" xfId="0" applyFont="1" applyFill="1" applyBorder="1" applyAlignment="1">
      <alignment horizontal="center"/>
    </xf>
    <xf numFmtId="0" fontId="75" fillId="33" borderId="0" xfId="0" applyFont="1" applyFill="1" applyAlignment="1">
      <alignment horizontal="center"/>
    </xf>
    <xf numFmtId="0" fontId="70" fillId="37" borderId="25" xfId="0" applyFont="1" applyFill="1" applyBorder="1" applyAlignment="1">
      <alignment horizontal="center" vertical="center" wrapText="1"/>
    </xf>
    <xf numFmtId="0" fontId="70" fillId="37" borderId="26"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30" xfId="0" applyFont="1" applyFill="1" applyBorder="1" applyAlignment="1">
      <alignment horizontal="center" vertical="center"/>
    </xf>
    <xf numFmtId="0" fontId="70" fillId="37" borderId="39" xfId="0" applyFont="1" applyFill="1" applyBorder="1" applyAlignment="1">
      <alignment horizontal="center" vertical="center"/>
    </xf>
    <xf numFmtId="0" fontId="70" fillId="37" borderId="40" xfId="0" applyFont="1" applyFill="1" applyBorder="1" applyAlignment="1">
      <alignment horizontal="center" vertical="center"/>
    </xf>
    <xf numFmtId="0" fontId="11" fillId="0" borderId="0" xfId="0" applyNumberFormat="1" applyFont="1" applyAlignment="1">
      <alignment horizontal="left" wrapText="1"/>
    </xf>
    <xf numFmtId="0" fontId="62" fillId="33" borderId="28" xfId="0" applyFont="1" applyFill="1" applyBorder="1" applyAlignment="1">
      <alignment horizontal="center" vertical="center"/>
    </xf>
    <xf numFmtId="0" fontId="62" fillId="33" borderId="41" xfId="0" applyFont="1" applyFill="1" applyBorder="1" applyAlignment="1">
      <alignment horizontal="center" vertical="center"/>
    </xf>
    <xf numFmtId="0" fontId="62" fillId="33" borderId="17" xfId="0" applyFont="1" applyFill="1" applyBorder="1" applyAlignment="1">
      <alignment horizontal="center" vertical="center"/>
    </xf>
    <xf numFmtId="0" fontId="4" fillId="33" borderId="28" xfId="0" applyFont="1" applyFill="1" applyBorder="1" applyAlignment="1">
      <alignment horizontal="center" vertical="top" wrapText="1"/>
    </xf>
    <xf numFmtId="0" fontId="4" fillId="33" borderId="17" xfId="0" applyFont="1" applyFill="1" applyBorder="1" applyAlignment="1">
      <alignment horizontal="center" vertical="top" wrapText="1"/>
    </xf>
    <xf numFmtId="0" fontId="70" fillId="37" borderId="25" xfId="0" applyFont="1" applyFill="1" applyBorder="1" applyAlignment="1">
      <alignment horizontal="center" vertical="center"/>
    </xf>
    <xf numFmtId="0" fontId="70" fillId="37" borderId="26" xfId="0" applyFont="1" applyFill="1" applyBorder="1" applyAlignment="1">
      <alignment horizontal="center" vertical="center"/>
    </xf>
    <xf numFmtId="0" fontId="70" fillId="37" borderId="27" xfId="0" applyFont="1" applyFill="1" applyBorder="1" applyAlignment="1">
      <alignment horizontal="center" vertical="center"/>
    </xf>
    <xf numFmtId="0" fontId="62" fillId="33" borderId="18" xfId="0" applyFont="1" applyFill="1" applyBorder="1" applyAlignment="1">
      <alignment horizontal="center"/>
    </xf>
    <xf numFmtId="0" fontId="70" fillId="37" borderId="25" xfId="0" applyFont="1" applyFill="1" applyBorder="1" applyAlignment="1">
      <alignment horizontal="right" vertical="center"/>
    </xf>
    <xf numFmtId="0" fontId="70" fillId="37" borderId="26" xfId="0" applyFont="1" applyFill="1" applyBorder="1" applyAlignment="1">
      <alignment horizontal="right" vertical="center"/>
    </xf>
    <xf numFmtId="0" fontId="62" fillId="33" borderId="19" xfId="0" applyFont="1" applyFill="1" applyBorder="1" applyAlignment="1">
      <alignment horizontal="center" wrapText="1"/>
    </xf>
    <xf numFmtId="0" fontId="62" fillId="33" borderId="38" xfId="0" applyFont="1" applyFill="1" applyBorder="1" applyAlignment="1">
      <alignment horizontal="center" wrapText="1"/>
    </xf>
    <xf numFmtId="0" fontId="62" fillId="33" borderId="36" xfId="0" applyFont="1" applyFill="1" applyBorder="1" applyAlignment="1">
      <alignment horizontal="center" wrapText="1"/>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33" borderId="30"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7" xfId="0" applyFont="1" applyFill="1" applyBorder="1" applyAlignment="1">
      <alignment horizontal="center" vertical="center"/>
    </xf>
    <xf numFmtId="0" fontId="4" fillId="33" borderId="28"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19"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19" xfId="0" applyFont="1" applyFill="1" applyBorder="1" applyAlignment="1">
      <alignment horizontal="center" wrapText="1"/>
    </xf>
    <xf numFmtId="0" fontId="4" fillId="33" borderId="38" xfId="0" applyFont="1" applyFill="1" applyBorder="1" applyAlignment="1">
      <alignment horizontal="center" wrapText="1"/>
    </xf>
    <xf numFmtId="0" fontId="4" fillId="33" borderId="36" xfId="0" applyFont="1" applyFill="1" applyBorder="1" applyAlignment="1">
      <alignment horizontal="center" wrapText="1"/>
    </xf>
    <xf numFmtId="0" fontId="4" fillId="33" borderId="19"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9" fillId="0" borderId="34" xfId="0" applyFont="1" applyBorder="1" applyAlignment="1">
      <alignment horizontal="center"/>
    </xf>
    <xf numFmtId="0" fontId="69" fillId="0" borderId="22" xfId="0" applyFont="1" applyBorder="1" applyAlignment="1">
      <alignment horizontal="center"/>
    </xf>
    <xf numFmtId="0" fontId="62" fillId="11" borderId="42" xfId="0" applyFont="1" applyFill="1" applyBorder="1" applyAlignment="1">
      <alignment horizontal="center" wrapText="1"/>
    </xf>
    <xf numFmtId="0" fontId="63" fillId="11" borderId="20" xfId="0" applyFont="1" applyFill="1" applyBorder="1" applyAlignment="1">
      <alignment wrapText="1"/>
    </xf>
    <xf numFmtId="0" fontId="63" fillId="0" borderId="28" xfId="0" applyNumberFormat="1" applyFont="1" applyBorder="1" applyAlignment="1">
      <alignment horizontal="center" vertical="center" wrapText="1"/>
    </xf>
    <xf numFmtId="0" fontId="63" fillId="0" borderId="17" xfId="0" applyFont="1" applyBorder="1" applyAlignment="1">
      <alignment vertical="center" wrapText="1"/>
    </xf>
    <xf numFmtId="0" fontId="62" fillId="33" borderId="37" xfId="0" applyFont="1" applyFill="1" applyBorder="1" applyAlignment="1">
      <alignment horizontal="left" vertical="center" wrapText="1"/>
    </xf>
    <xf numFmtId="0" fontId="63" fillId="33" borderId="29" xfId="0" applyFont="1" applyFill="1" applyBorder="1" applyAlignment="1">
      <alignment horizontal="left" vertical="center" wrapText="1"/>
    </xf>
    <xf numFmtId="0" fontId="68" fillId="36" borderId="28" xfId="0" applyFont="1" applyFill="1" applyBorder="1" applyAlignment="1">
      <alignment horizontal="center" vertical="center" wrapText="1"/>
    </xf>
    <xf numFmtId="0" fontId="68" fillId="36" borderId="41" xfId="0" applyFont="1" applyFill="1" applyBorder="1" applyAlignment="1">
      <alignment horizontal="center" vertical="center" wrapText="1"/>
    </xf>
    <xf numFmtId="0" fontId="68" fillId="36" borderId="17" xfId="0" applyFont="1" applyFill="1" applyBorder="1" applyAlignment="1">
      <alignment horizontal="center" vertical="center" wrapText="1"/>
    </xf>
    <xf numFmtId="0" fontId="69" fillId="0" borderId="43" xfId="0" applyFont="1" applyBorder="1" applyAlignment="1">
      <alignment horizontal="center" vertical="center"/>
    </xf>
    <xf numFmtId="0" fontId="69" fillId="0" borderId="35" xfId="0" applyFont="1" applyBorder="1" applyAlignment="1">
      <alignment horizontal="center" vertical="center"/>
    </xf>
    <xf numFmtId="0" fontId="69" fillId="0" borderId="44" xfId="0" applyFont="1" applyBorder="1" applyAlignment="1">
      <alignment horizontal="center" vertical="center"/>
    </xf>
    <xf numFmtId="0" fontId="62" fillId="33" borderId="18" xfId="0" applyFont="1" applyFill="1" applyBorder="1" applyAlignment="1">
      <alignment horizontal="center" vertical="center" wrapText="1"/>
    </xf>
    <xf numFmtId="0" fontId="62" fillId="33" borderId="18" xfId="0" applyFont="1" applyFill="1" applyBorder="1" applyAlignment="1">
      <alignment horizontal="center" vertical="center"/>
    </xf>
    <xf numFmtId="0" fontId="63" fillId="0" borderId="18" xfId="0" applyFont="1" applyBorder="1" applyAlignment="1">
      <alignment horizontal="center"/>
    </xf>
    <xf numFmtId="0" fontId="0" fillId="33" borderId="28"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7" xfId="0" applyFill="1" applyBorder="1" applyAlignment="1">
      <alignment horizontal="center" vertical="center" wrapText="1"/>
    </xf>
    <xf numFmtId="0" fontId="3" fillId="35" borderId="45" xfId="0" applyFont="1" applyFill="1" applyBorder="1" applyAlignment="1">
      <alignment horizontal="center" vertical="center"/>
    </xf>
    <xf numFmtId="0" fontId="3" fillId="35" borderId="46" xfId="0" applyFont="1" applyFill="1" applyBorder="1" applyAlignment="1">
      <alignment horizontal="center" vertical="center"/>
    </xf>
    <xf numFmtId="0" fontId="59" fillId="35" borderId="47" xfId="0" applyFont="1" applyFill="1" applyBorder="1" applyAlignment="1">
      <alignment vertical="center" wrapText="1"/>
    </xf>
    <xf numFmtId="0" fontId="59" fillId="35" borderId="48" xfId="0" applyFont="1" applyFill="1" applyBorder="1" applyAlignment="1">
      <alignment vertical="center" wrapText="1"/>
    </xf>
    <xf numFmtId="0" fontId="59" fillId="35" borderId="49" xfId="0" applyFont="1" applyFill="1" applyBorder="1" applyAlignment="1">
      <alignment vertical="center" wrapText="1"/>
    </xf>
    <xf numFmtId="0" fontId="59" fillId="35" borderId="42" xfId="0" applyFont="1" applyFill="1" applyBorder="1" applyAlignment="1">
      <alignment vertical="center" wrapText="1"/>
    </xf>
    <xf numFmtId="0" fontId="0" fillId="33" borderId="28" xfId="0" applyFill="1" applyBorder="1" applyAlignment="1">
      <alignment horizontal="left" wrapText="1"/>
    </xf>
    <xf numFmtId="0" fontId="0" fillId="33" borderId="17" xfId="0" applyFill="1" applyBorder="1" applyAlignment="1">
      <alignment horizontal="left" wrapText="1"/>
    </xf>
    <xf numFmtId="0" fontId="69" fillId="0" borderId="28" xfId="0" applyFont="1" applyBorder="1" applyAlignment="1">
      <alignment horizontal="center"/>
    </xf>
    <xf numFmtId="0" fontId="69" fillId="0" borderId="17" xfId="0" applyFont="1" applyBorder="1" applyAlignment="1">
      <alignment horizontal="center"/>
    </xf>
    <xf numFmtId="0" fontId="59" fillId="35" borderId="50" xfId="0" applyFont="1" applyFill="1" applyBorder="1" applyAlignment="1">
      <alignment vertical="center" wrapText="1"/>
    </xf>
    <xf numFmtId="0" fontId="59" fillId="35" borderId="51" xfId="0" applyFont="1" applyFill="1" applyBorder="1" applyAlignment="1">
      <alignment vertical="center" wrapText="1"/>
    </xf>
    <xf numFmtId="0" fontId="62" fillId="33" borderId="52" xfId="0" applyFont="1" applyFill="1" applyBorder="1" applyAlignment="1">
      <alignment horizontal="center" vertical="center"/>
    </xf>
    <xf numFmtId="0" fontId="62" fillId="33" borderId="53" xfId="0" applyFont="1" applyFill="1" applyBorder="1" applyAlignment="1">
      <alignment horizontal="center" vertical="center"/>
    </xf>
    <xf numFmtId="0" fontId="68" fillId="36" borderId="28" xfId="0" applyFont="1" applyFill="1" applyBorder="1" applyAlignment="1">
      <alignment horizontal="left" vertical="center" wrapText="1"/>
    </xf>
    <xf numFmtId="0" fontId="68" fillId="36" borderId="17" xfId="0" applyFont="1" applyFill="1" applyBorder="1" applyAlignment="1">
      <alignment horizontal="left" vertical="center" wrapText="1"/>
    </xf>
    <xf numFmtId="0" fontId="69" fillId="0" borderId="24" xfId="0" applyFont="1" applyBorder="1" applyAlignment="1">
      <alignment horizontal="right" vertical="center"/>
    </xf>
    <xf numFmtId="0" fontId="69" fillId="0" borderId="24" xfId="0" applyFont="1" applyBorder="1" applyAlignment="1">
      <alignment horizontal="center" vertical="center"/>
    </xf>
    <xf numFmtId="0" fontId="61" fillId="0" borderId="0" xfId="0" applyFont="1" applyAlignment="1">
      <alignment horizontal="left" vertical="center" wrapText="1"/>
    </xf>
    <xf numFmtId="0" fontId="2" fillId="0" borderId="37"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0" xfId="0" applyFont="1" applyBorder="1" applyAlignment="1">
      <alignment horizontal="center"/>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7" xfId="0" applyFont="1" applyBorder="1" applyAlignment="1">
      <alignment horizontal="center" vertical="center" wrapText="1"/>
    </xf>
    <xf numFmtId="0" fontId="61" fillId="0" borderId="0" xfId="0" applyFont="1" applyAlignment="1">
      <alignment vertical="center"/>
    </xf>
    <xf numFmtId="0" fontId="11" fillId="0" borderId="0" xfId="0" applyNumberFormat="1" applyFont="1" applyAlignment="1">
      <alignment horizontal="left" vertical="center" wrapText="1"/>
    </xf>
    <xf numFmtId="0" fontId="61" fillId="0" borderId="0" xfId="0" applyNumberFormat="1" applyFont="1" applyAlignment="1">
      <alignment vertical="center"/>
    </xf>
    <xf numFmtId="0" fontId="3" fillId="33" borderId="3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9525</xdr:colOff>
      <xdr:row>1</xdr:row>
      <xdr:rowOff>9525</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23850" y="466725"/>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23850" y="1657350"/>
          <a:ext cx="9525" cy="9525"/>
        </a:xfrm>
        <a:prstGeom prst="rect">
          <a:avLst/>
        </a:prstGeom>
        <a:noFill/>
        <a:ln w="9525" cmpd="sng">
          <a:noFill/>
        </a:ln>
      </xdr:spPr>
    </xdr:pic>
    <xdr:clientData/>
  </xdr:twoCellAnchor>
  <xdr:twoCellAnchor editAs="oneCell">
    <xdr:from>
      <xdr:col>1</xdr:col>
      <xdr:colOff>0</xdr:colOff>
      <xdr:row>4</xdr:row>
      <xdr:rowOff>0</xdr:rowOff>
    </xdr:from>
    <xdr:to>
      <xdr:col>1</xdr:col>
      <xdr:colOff>9525</xdr:colOff>
      <xdr:row>4</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23850" y="2962275"/>
          <a:ext cx="9525" cy="9525"/>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19050</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23850" y="4772025"/>
          <a:ext cx="9525" cy="19050"/>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19050</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23850" y="13573125"/>
          <a:ext cx="9525" cy="19050"/>
        </a:xfrm>
        <a:prstGeom prst="rect">
          <a:avLst/>
        </a:prstGeom>
        <a:noFill/>
        <a:ln w="9525" cmpd="sng">
          <a:noFill/>
        </a:ln>
      </xdr:spPr>
    </xdr:pic>
    <xdr:clientData/>
  </xdr:twoCellAnchor>
  <xdr:twoCellAnchor editAs="oneCell">
    <xdr:from>
      <xdr:col>1</xdr:col>
      <xdr:colOff>0</xdr:colOff>
      <xdr:row>11</xdr:row>
      <xdr:rowOff>0</xdr:rowOff>
    </xdr:from>
    <xdr:to>
      <xdr:col>1</xdr:col>
      <xdr:colOff>9525</xdr:colOff>
      <xdr:row>11</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23850" y="17545050"/>
          <a:ext cx="9525" cy="9525"/>
        </a:xfrm>
        <a:prstGeom prst="rect">
          <a:avLst/>
        </a:prstGeom>
        <a:noFill/>
        <a:ln w="9525" cmpd="sng">
          <a:noFill/>
        </a:ln>
      </xdr:spPr>
    </xdr:pic>
    <xdr:clientData/>
  </xdr:twoCellAnchor>
  <xdr:twoCellAnchor editAs="oneCell">
    <xdr:from>
      <xdr:col>1</xdr:col>
      <xdr:colOff>0</xdr:colOff>
      <xdr:row>12</xdr:row>
      <xdr:rowOff>0</xdr:rowOff>
    </xdr:from>
    <xdr:to>
      <xdr:col>1</xdr:col>
      <xdr:colOff>9525</xdr:colOff>
      <xdr:row>12</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23850" y="198501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23850" y="20373975"/>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23850" y="22050375"/>
          <a:ext cx="9525" cy="9525"/>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23850" y="24755475"/>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23850" y="2563177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1910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19100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xdr:row>
      <xdr:rowOff>0</xdr:rowOff>
    </xdr:from>
    <xdr:to>
      <xdr:col>1</xdr:col>
      <xdr:colOff>9525</xdr:colOff>
      <xdr:row>16</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4581525"/>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4581525"/>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910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9100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910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91000"/>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9525</xdr:colOff>
      <xdr:row>6</xdr:row>
      <xdr:rowOff>9525</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23850" y="1838325"/>
          <a:ext cx="9525" cy="9525"/>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23850" y="2562225"/>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23850" y="3467100"/>
          <a:ext cx="9525" cy="9525"/>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9525</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23850" y="4448175"/>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19050</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23850" y="9134475"/>
          <a:ext cx="9525" cy="19050"/>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23850" y="9658350"/>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23850" y="11106150"/>
          <a:ext cx="9525" cy="9525"/>
        </a:xfrm>
        <a:prstGeom prst="rect">
          <a:avLst/>
        </a:prstGeom>
        <a:noFill/>
        <a:ln w="9525" cmpd="sng">
          <a:noFill/>
        </a:ln>
      </xdr:spPr>
    </xdr:pic>
    <xdr:clientData/>
  </xdr:twoCellAnchor>
  <xdr:twoCellAnchor editAs="oneCell">
    <xdr:from>
      <xdr:col>1</xdr:col>
      <xdr:colOff>0</xdr:colOff>
      <xdr:row>19</xdr:row>
      <xdr:rowOff>0</xdr:rowOff>
    </xdr:from>
    <xdr:to>
      <xdr:col>1</xdr:col>
      <xdr:colOff>9525</xdr:colOff>
      <xdr:row>19</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23850" y="11525250"/>
          <a:ext cx="9525" cy="9525"/>
        </a:xfrm>
        <a:prstGeom prst="rect">
          <a:avLst/>
        </a:prstGeom>
        <a:noFill/>
        <a:ln w="9525" cmpd="sng">
          <a:noFill/>
        </a:ln>
      </xdr:spPr>
    </xdr:pic>
    <xdr:clientData/>
  </xdr:twoCellAnchor>
  <xdr:twoCellAnchor editAs="oneCell">
    <xdr:from>
      <xdr:col>1</xdr:col>
      <xdr:colOff>0</xdr:colOff>
      <xdr:row>21</xdr:row>
      <xdr:rowOff>0</xdr:rowOff>
    </xdr:from>
    <xdr:to>
      <xdr:col>1</xdr:col>
      <xdr:colOff>9525</xdr:colOff>
      <xdr:row>21</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23850" y="12611100"/>
          <a:ext cx="9525" cy="9525"/>
        </a:xfrm>
        <a:prstGeom prst="rect">
          <a:avLst/>
        </a:prstGeom>
        <a:noFill/>
        <a:ln w="9525" cmpd="sng">
          <a:noFill/>
        </a:ln>
      </xdr:spPr>
    </xdr:pic>
    <xdr:clientData/>
  </xdr:twoCellAnchor>
  <xdr:twoCellAnchor editAs="oneCell">
    <xdr:from>
      <xdr:col>1</xdr:col>
      <xdr:colOff>0</xdr:colOff>
      <xdr:row>23</xdr:row>
      <xdr:rowOff>0</xdr:rowOff>
    </xdr:from>
    <xdr:to>
      <xdr:col>1</xdr:col>
      <xdr:colOff>9525</xdr:colOff>
      <xdr:row>23</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23850" y="13925550"/>
          <a:ext cx="9525" cy="9525"/>
        </a:xfrm>
        <a:prstGeom prst="rect">
          <a:avLst/>
        </a:prstGeom>
        <a:noFill/>
        <a:ln w="9525" cmpd="sng">
          <a:noFill/>
        </a:ln>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23850" y="142779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96"/>
  <sheetViews>
    <sheetView tabSelected="1" zoomScale="90" zoomScaleNormal="90" zoomScalePageLayoutView="0" workbookViewId="0" topLeftCell="A1">
      <selection activeCell="E11" sqref="E11"/>
    </sheetView>
  </sheetViews>
  <sheetFormatPr defaultColWidth="9.140625" defaultRowHeight="15"/>
  <cols>
    <col min="1" max="1" width="4.8515625" style="148" customWidth="1"/>
    <col min="2" max="2" width="23.7109375" style="146" customWidth="1"/>
    <col min="3" max="3" width="28.57421875" style="146" customWidth="1"/>
    <col min="4" max="4" width="53.7109375" style="146" customWidth="1"/>
    <col min="5" max="5" width="64.57421875" style="146" customWidth="1"/>
    <col min="6" max="16384" width="9.140625" style="145" customWidth="1"/>
  </cols>
  <sheetData>
    <row r="1" spans="1:5" ht="36.75" customHeight="1">
      <c r="A1" s="135" t="s">
        <v>108</v>
      </c>
      <c r="B1" s="135" t="s">
        <v>109</v>
      </c>
      <c r="C1" s="135" t="s">
        <v>110</v>
      </c>
      <c r="D1" s="135" t="s">
        <v>116</v>
      </c>
      <c r="E1" s="135" t="s">
        <v>111</v>
      </c>
    </row>
    <row r="2" spans="1:5" ht="37.5" customHeight="1">
      <c r="A2" s="241">
        <v>1</v>
      </c>
      <c r="B2" s="242" t="s">
        <v>91</v>
      </c>
      <c r="C2" s="136" t="s">
        <v>92</v>
      </c>
      <c r="D2" s="137" t="s">
        <v>115</v>
      </c>
      <c r="E2" s="138"/>
    </row>
    <row r="3" spans="1:5" ht="56.25" customHeight="1">
      <c r="A3" s="241"/>
      <c r="B3" s="242"/>
      <c r="C3" s="136" t="s">
        <v>93</v>
      </c>
      <c r="D3" s="137" t="s">
        <v>117</v>
      </c>
      <c r="E3" s="152" t="s">
        <v>239</v>
      </c>
    </row>
    <row r="4" spans="1:5" ht="102.75" customHeight="1">
      <c r="A4" s="139">
        <v>2</v>
      </c>
      <c r="B4" s="140" t="s">
        <v>94</v>
      </c>
      <c r="C4" s="136" t="s">
        <v>95</v>
      </c>
      <c r="D4" s="138"/>
      <c r="E4" s="141" t="s">
        <v>118</v>
      </c>
    </row>
    <row r="5" spans="1:5" ht="142.5" customHeight="1">
      <c r="A5" s="138">
        <v>3</v>
      </c>
      <c r="B5" s="136" t="s">
        <v>96</v>
      </c>
      <c r="C5" s="136" t="s">
        <v>96</v>
      </c>
      <c r="D5" s="137" t="s">
        <v>126</v>
      </c>
      <c r="E5" s="137"/>
    </row>
    <row r="6" spans="1:5" ht="330.75" customHeight="1">
      <c r="A6" s="241">
        <v>4</v>
      </c>
      <c r="B6" s="243" t="s">
        <v>233</v>
      </c>
      <c r="C6" s="136" t="s">
        <v>97</v>
      </c>
      <c r="D6" s="138"/>
      <c r="E6" s="150" t="s">
        <v>234</v>
      </c>
    </row>
    <row r="7" spans="1:5" ht="96.75" customHeight="1">
      <c r="A7" s="241"/>
      <c r="B7" s="243"/>
      <c r="C7" s="136" t="s">
        <v>119</v>
      </c>
      <c r="D7" s="137" t="s">
        <v>121</v>
      </c>
      <c r="E7" s="137" t="s">
        <v>120</v>
      </c>
    </row>
    <row r="8" spans="1:5" ht="123" customHeight="1">
      <c r="A8" s="241"/>
      <c r="B8" s="243"/>
      <c r="C8" s="136" t="s">
        <v>205</v>
      </c>
      <c r="D8" s="137"/>
      <c r="E8" s="137" t="s">
        <v>216</v>
      </c>
    </row>
    <row r="9" spans="1:5" ht="86.25" customHeight="1">
      <c r="A9" s="241"/>
      <c r="B9" s="243"/>
      <c r="C9" s="136" t="s">
        <v>206</v>
      </c>
      <c r="D9" s="137"/>
      <c r="E9" s="152" t="s">
        <v>241</v>
      </c>
    </row>
    <row r="10" spans="1:5" ht="56.25" customHeight="1">
      <c r="A10" s="241"/>
      <c r="B10" s="243"/>
      <c r="C10" s="136" t="s">
        <v>207</v>
      </c>
      <c r="D10" s="137"/>
      <c r="E10" s="142" t="s">
        <v>208</v>
      </c>
    </row>
    <row r="11" spans="1:5" s="146" customFormat="1" ht="312.75" customHeight="1">
      <c r="A11" s="138">
        <v>5</v>
      </c>
      <c r="B11" s="197" t="s">
        <v>98</v>
      </c>
      <c r="C11" s="136" t="s">
        <v>98</v>
      </c>
      <c r="D11" s="137" t="s">
        <v>212</v>
      </c>
      <c r="E11" s="137" t="s">
        <v>112</v>
      </c>
    </row>
    <row r="12" spans="1:5" s="146" customFormat="1" ht="181.5" customHeight="1">
      <c r="A12" s="138">
        <v>6</v>
      </c>
      <c r="B12" s="136" t="s">
        <v>99</v>
      </c>
      <c r="C12" s="136" t="s">
        <v>99</v>
      </c>
      <c r="D12" s="137" t="s">
        <v>209</v>
      </c>
      <c r="E12" s="137" t="s">
        <v>217</v>
      </c>
    </row>
    <row r="13" spans="1:5" s="146" customFormat="1" ht="41.25" customHeight="1">
      <c r="A13" s="138">
        <v>7</v>
      </c>
      <c r="B13" s="143" t="s">
        <v>100</v>
      </c>
      <c r="C13" s="136" t="s">
        <v>100</v>
      </c>
      <c r="D13" s="138" t="s">
        <v>122</v>
      </c>
      <c r="E13" s="153" t="s">
        <v>113</v>
      </c>
    </row>
    <row r="14" spans="1:5" ht="66" customHeight="1">
      <c r="A14" s="138">
        <v>8</v>
      </c>
      <c r="B14" s="242" t="s">
        <v>101</v>
      </c>
      <c r="C14" s="136" t="s">
        <v>102</v>
      </c>
      <c r="D14" s="240" t="s">
        <v>123</v>
      </c>
      <c r="E14" s="240" t="s">
        <v>124</v>
      </c>
    </row>
    <row r="15" spans="1:5" ht="66" customHeight="1">
      <c r="A15" s="138"/>
      <c r="B15" s="242"/>
      <c r="C15" s="136" t="s">
        <v>103</v>
      </c>
      <c r="D15" s="240"/>
      <c r="E15" s="240"/>
    </row>
    <row r="16" spans="1:5" ht="108.75" customHeight="1">
      <c r="A16" s="241">
        <v>9</v>
      </c>
      <c r="B16" s="242" t="s">
        <v>104</v>
      </c>
      <c r="C16" s="136" t="s">
        <v>105</v>
      </c>
      <c r="D16" s="137" t="s">
        <v>211</v>
      </c>
      <c r="E16" s="239" t="s">
        <v>240</v>
      </c>
    </row>
    <row r="17" spans="1:5" ht="104.25" customHeight="1">
      <c r="A17" s="241"/>
      <c r="B17" s="242"/>
      <c r="C17" s="136" t="s">
        <v>106</v>
      </c>
      <c r="D17" s="137" t="s">
        <v>219</v>
      </c>
      <c r="E17" s="239"/>
    </row>
    <row r="18" spans="1:5" s="146" customFormat="1" ht="69" customHeight="1">
      <c r="A18" s="138">
        <v>10</v>
      </c>
      <c r="B18" s="136" t="s">
        <v>107</v>
      </c>
      <c r="C18" s="136" t="s">
        <v>107</v>
      </c>
      <c r="D18" s="144" t="s">
        <v>210</v>
      </c>
      <c r="E18" s="137" t="s">
        <v>218</v>
      </c>
    </row>
    <row r="19" spans="1:5" ht="201" customHeight="1">
      <c r="A19" s="241">
        <v>11</v>
      </c>
      <c r="B19" s="243" t="s">
        <v>87</v>
      </c>
      <c r="C19" s="136" t="s">
        <v>88</v>
      </c>
      <c r="D19" s="137" t="s">
        <v>220</v>
      </c>
      <c r="E19" s="137" t="s">
        <v>114</v>
      </c>
    </row>
    <row r="20" spans="1:5" ht="27">
      <c r="A20" s="241"/>
      <c r="B20" s="243"/>
      <c r="C20" s="136" t="s">
        <v>89</v>
      </c>
      <c r="D20" s="137"/>
      <c r="E20" s="138"/>
    </row>
    <row r="21" spans="1:5" ht="216">
      <c r="A21" s="241"/>
      <c r="B21" s="243"/>
      <c r="C21" s="136" t="s">
        <v>90</v>
      </c>
      <c r="D21" s="137" t="s">
        <v>231</v>
      </c>
      <c r="E21" s="129" t="s">
        <v>125</v>
      </c>
    </row>
    <row r="22" spans="1:5" ht="54">
      <c r="A22" s="138"/>
      <c r="B22" s="197"/>
      <c r="C22" s="136" t="s">
        <v>221</v>
      </c>
      <c r="D22" s="137" t="s">
        <v>204</v>
      </c>
      <c r="E22" s="129"/>
    </row>
    <row r="23" spans="1:5" s="147" customFormat="1" ht="77.25" customHeight="1">
      <c r="A23" s="138">
        <v>12</v>
      </c>
      <c r="B23" s="137" t="s">
        <v>213</v>
      </c>
      <c r="C23" s="137" t="s">
        <v>214</v>
      </c>
      <c r="D23" s="137" t="s">
        <v>215</v>
      </c>
      <c r="E23" s="137"/>
    </row>
    <row r="24" ht="13.5">
      <c r="E24" s="149"/>
    </row>
    <row r="26" ht="13.5">
      <c r="E26" s="149"/>
    </row>
    <row r="27" spans="2:5" ht="15" customHeight="1">
      <c r="B27" s="239" t="s">
        <v>232</v>
      </c>
      <c r="C27" s="239"/>
      <c r="D27" s="239"/>
      <c r="E27" s="239"/>
    </row>
    <row r="28" spans="2:5" ht="13.5">
      <c r="B28" s="239"/>
      <c r="C28" s="239"/>
      <c r="D28" s="239"/>
      <c r="E28" s="239"/>
    </row>
    <row r="29" spans="2:5" ht="13.5">
      <c r="B29" s="239"/>
      <c r="C29" s="239"/>
      <c r="D29" s="239"/>
      <c r="E29" s="239"/>
    </row>
    <row r="30" spans="2:5" ht="13.5">
      <c r="B30" s="239"/>
      <c r="C30" s="239"/>
      <c r="D30" s="239"/>
      <c r="E30" s="239"/>
    </row>
    <row r="31" spans="2:5" ht="13.5">
      <c r="B31" s="239"/>
      <c r="C31" s="239"/>
      <c r="D31" s="239"/>
      <c r="E31" s="239"/>
    </row>
    <row r="32" spans="2:5" ht="13.5">
      <c r="B32" s="239"/>
      <c r="C32" s="239"/>
      <c r="D32" s="239"/>
      <c r="E32" s="239"/>
    </row>
    <row r="33" spans="2:5" ht="13.5">
      <c r="B33" s="239"/>
      <c r="C33" s="239"/>
      <c r="D33" s="239"/>
      <c r="E33" s="239"/>
    </row>
    <row r="34" spans="2:5" ht="13.5">
      <c r="B34" s="239"/>
      <c r="C34" s="239"/>
      <c r="D34" s="239"/>
      <c r="E34" s="239"/>
    </row>
    <row r="35" spans="2:5" ht="13.5">
      <c r="B35" s="239"/>
      <c r="C35" s="239"/>
      <c r="D35" s="239"/>
      <c r="E35" s="239"/>
    </row>
    <row r="36" spans="2:5" ht="13.5">
      <c r="B36" s="239"/>
      <c r="C36" s="239"/>
      <c r="D36" s="239"/>
      <c r="E36" s="239"/>
    </row>
    <row r="37" spans="2:5" ht="13.5">
      <c r="B37" s="239"/>
      <c r="C37" s="239"/>
      <c r="D37" s="239"/>
      <c r="E37" s="239"/>
    </row>
    <row r="38" spans="2:5" ht="13.5">
      <c r="B38" s="239"/>
      <c r="C38" s="239"/>
      <c r="D38" s="239"/>
      <c r="E38" s="239"/>
    </row>
    <row r="39" spans="2:5" ht="13.5">
      <c r="B39" s="239"/>
      <c r="C39" s="239"/>
      <c r="D39" s="239"/>
      <c r="E39" s="239"/>
    </row>
    <row r="40" spans="2:5" ht="13.5">
      <c r="B40" s="239"/>
      <c r="C40" s="239"/>
      <c r="D40" s="239"/>
      <c r="E40" s="239"/>
    </row>
    <row r="41" spans="2:5" ht="13.5">
      <c r="B41" s="239"/>
      <c r="C41" s="239"/>
      <c r="D41" s="239"/>
      <c r="E41" s="239"/>
    </row>
    <row r="42" spans="2:5" ht="13.5">
      <c r="B42" s="239"/>
      <c r="C42" s="239"/>
      <c r="D42" s="239"/>
      <c r="E42" s="239"/>
    </row>
    <row r="43" spans="2:5" ht="13.5">
      <c r="B43" s="239"/>
      <c r="C43" s="239"/>
      <c r="D43" s="239"/>
      <c r="E43" s="239"/>
    </row>
    <row r="44" spans="2:5" ht="13.5">
      <c r="B44" s="239"/>
      <c r="C44" s="239"/>
      <c r="D44" s="239"/>
      <c r="E44" s="239"/>
    </row>
    <row r="45" spans="2:5" ht="13.5">
      <c r="B45" s="239"/>
      <c r="C45" s="239"/>
      <c r="D45" s="239"/>
      <c r="E45" s="239"/>
    </row>
    <row r="46" spans="2:5" ht="13.5">
      <c r="B46" s="239"/>
      <c r="C46" s="239"/>
      <c r="D46" s="239"/>
      <c r="E46" s="239"/>
    </row>
    <row r="47" spans="2:5" ht="13.5">
      <c r="B47" s="239"/>
      <c r="C47" s="239"/>
      <c r="D47" s="239"/>
      <c r="E47" s="239"/>
    </row>
    <row r="48" spans="2:5" ht="13.5">
      <c r="B48" s="239"/>
      <c r="C48" s="239"/>
      <c r="D48" s="239"/>
      <c r="E48" s="239"/>
    </row>
    <row r="49" spans="2:5" ht="13.5">
      <c r="B49" s="239"/>
      <c r="C49" s="239"/>
      <c r="D49" s="239"/>
      <c r="E49" s="239"/>
    </row>
    <row r="50" spans="2:5" ht="13.5">
      <c r="B50" s="239"/>
      <c r="C50" s="239"/>
      <c r="D50" s="239"/>
      <c r="E50" s="239"/>
    </row>
    <row r="51" spans="2:5" ht="13.5">
      <c r="B51" s="239"/>
      <c r="C51" s="239"/>
      <c r="D51" s="239"/>
      <c r="E51" s="239"/>
    </row>
    <row r="52" spans="2:5" ht="13.5">
      <c r="B52" s="239"/>
      <c r="C52" s="239"/>
      <c r="D52" s="239"/>
      <c r="E52" s="239"/>
    </row>
    <row r="53" spans="2:5" ht="13.5">
      <c r="B53" s="239"/>
      <c r="C53" s="239"/>
      <c r="D53" s="239"/>
      <c r="E53" s="239"/>
    </row>
    <row r="54" spans="2:5" ht="13.5">
      <c r="B54" s="239"/>
      <c r="C54" s="239"/>
      <c r="D54" s="239"/>
      <c r="E54" s="239"/>
    </row>
    <row r="55" spans="2:5" ht="13.5">
      <c r="B55" s="239"/>
      <c r="C55" s="239"/>
      <c r="D55" s="239"/>
      <c r="E55" s="239"/>
    </row>
    <row r="56" spans="2:5" ht="13.5">
      <c r="B56" s="239"/>
      <c r="C56" s="239"/>
      <c r="D56" s="239"/>
      <c r="E56" s="239"/>
    </row>
    <row r="57" spans="2:5" ht="13.5">
      <c r="B57" s="239"/>
      <c r="C57" s="239"/>
      <c r="D57" s="239"/>
      <c r="E57" s="239"/>
    </row>
    <row r="58" spans="2:5" ht="13.5">
      <c r="B58" s="239"/>
      <c r="C58" s="239"/>
      <c r="D58" s="239"/>
      <c r="E58" s="239"/>
    </row>
    <row r="59" spans="2:5" ht="13.5">
      <c r="B59" s="239"/>
      <c r="C59" s="239"/>
      <c r="D59" s="239"/>
      <c r="E59" s="239"/>
    </row>
    <row r="60" spans="2:5" ht="13.5">
      <c r="B60" s="239"/>
      <c r="C60" s="239"/>
      <c r="D60" s="239"/>
      <c r="E60" s="239"/>
    </row>
    <row r="61" spans="2:5" ht="13.5">
      <c r="B61" s="239"/>
      <c r="C61" s="239"/>
      <c r="D61" s="239"/>
      <c r="E61" s="239"/>
    </row>
    <row r="62" spans="2:5" ht="13.5">
      <c r="B62" s="239"/>
      <c r="C62" s="239"/>
      <c r="D62" s="239"/>
      <c r="E62" s="239"/>
    </row>
    <row r="63" spans="2:5" ht="13.5">
      <c r="B63" s="239"/>
      <c r="C63" s="239"/>
      <c r="D63" s="239"/>
      <c r="E63" s="239"/>
    </row>
    <row r="64" spans="2:5" ht="13.5">
      <c r="B64" s="239"/>
      <c r="C64" s="239"/>
      <c r="D64" s="239"/>
      <c r="E64" s="239"/>
    </row>
    <row r="65" spans="2:5" ht="13.5">
      <c r="B65" s="239"/>
      <c r="C65" s="239"/>
      <c r="D65" s="239"/>
      <c r="E65" s="239"/>
    </row>
    <row r="66" spans="2:5" ht="13.5">
      <c r="B66" s="239"/>
      <c r="C66" s="239"/>
      <c r="D66" s="239"/>
      <c r="E66" s="239"/>
    </row>
    <row r="67" spans="2:5" ht="13.5">
      <c r="B67" s="239"/>
      <c r="C67" s="239"/>
      <c r="D67" s="239"/>
      <c r="E67" s="239"/>
    </row>
    <row r="68" spans="2:5" ht="13.5">
      <c r="B68" s="239"/>
      <c r="C68" s="239"/>
      <c r="D68" s="239"/>
      <c r="E68" s="239"/>
    </row>
    <row r="69" spans="2:5" ht="13.5">
      <c r="B69" s="239"/>
      <c r="C69" s="239"/>
      <c r="D69" s="239"/>
      <c r="E69" s="239"/>
    </row>
    <row r="70" spans="2:5" ht="13.5">
      <c r="B70" s="239"/>
      <c r="C70" s="239"/>
      <c r="D70" s="239"/>
      <c r="E70" s="239"/>
    </row>
    <row r="71" spans="2:5" ht="13.5">
      <c r="B71" s="239"/>
      <c r="C71" s="239"/>
      <c r="D71" s="239"/>
      <c r="E71" s="239"/>
    </row>
    <row r="72" spans="2:5" ht="13.5">
      <c r="B72" s="239"/>
      <c r="C72" s="239"/>
      <c r="D72" s="239"/>
      <c r="E72" s="239"/>
    </row>
    <row r="73" spans="2:5" ht="13.5">
      <c r="B73" s="239"/>
      <c r="C73" s="239"/>
      <c r="D73" s="239"/>
      <c r="E73" s="239"/>
    </row>
    <row r="74" spans="2:5" ht="13.5">
      <c r="B74" s="239"/>
      <c r="C74" s="239"/>
      <c r="D74" s="239"/>
      <c r="E74" s="239"/>
    </row>
    <row r="75" spans="2:5" ht="13.5">
      <c r="B75" s="239"/>
      <c r="C75" s="239"/>
      <c r="D75" s="239"/>
      <c r="E75" s="239"/>
    </row>
    <row r="76" spans="2:5" ht="13.5">
      <c r="B76" s="239"/>
      <c r="C76" s="239"/>
      <c r="D76" s="239"/>
      <c r="E76" s="239"/>
    </row>
    <row r="77" spans="2:5" ht="31.5" customHeight="1">
      <c r="B77" s="239"/>
      <c r="C77" s="239"/>
      <c r="D77" s="239"/>
      <c r="E77" s="239"/>
    </row>
    <row r="78" spans="1:5" ht="27.75" customHeight="1">
      <c r="A78" s="198"/>
      <c r="B78" s="245"/>
      <c r="C78" s="245"/>
      <c r="D78" s="245"/>
      <c r="E78" s="245"/>
    </row>
    <row r="79" spans="1:6" ht="13.5">
      <c r="A79" s="200"/>
      <c r="B79" s="244"/>
      <c r="C79" s="244"/>
      <c r="D79" s="244"/>
      <c r="E79" s="244"/>
      <c r="F79" s="201"/>
    </row>
    <row r="80" spans="1:6" ht="13.5" customHeight="1">
      <c r="A80" s="200"/>
      <c r="B80" s="202"/>
      <c r="C80" s="203"/>
      <c r="D80" s="203"/>
      <c r="E80" s="203"/>
      <c r="F80" s="201"/>
    </row>
    <row r="81" spans="1:6" ht="13.5">
      <c r="A81" s="200"/>
      <c r="B81" s="202"/>
      <c r="C81" s="203"/>
      <c r="D81" s="203"/>
      <c r="E81" s="203"/>
      <c r="F81" s="201"/>
    </row>
    <row r="82" spans="1:6" ht="13.5" customHeight="1">
      <c r="A82" s="200"/>
      <c r="B82" s="244"/>
      <c r="C82" s="244"/>
      <c r="D82" s="244"/>
      <c r="E82" s="244"/>
      <c r="F82" s="201"/>
    </row>
    <row r="83" spans="1:6" ht="13.5" customHeight="1">
      <c r="A83" s="200"/>
      <c r="B83" s="202"/>
      <c r="C83" s="203"/>
      <c r="D83" s="203"/>
      <c r="E83" s="203"/>
      <c r="F83" s="201"/>
    </row>
    <row r="84" spans="1:6" ht="13.5">
      <c r="A84" s="200"/>
      <c r="B84" s="202"/>
      <c r="C84" s="203"/>
      <c r="D84" s="203"/>
      <c r="E84" s="203"/>
      <c r="F84" s="201"/>
    </row>
    <row r="85" spans="1:6" ht="13.5">
      <c r="A85" s="200"/>
      <c r="B85" s="244"/>
      <c r="C85" s="244"/>
      <c r="D85" s="244"/>
      <c r="E85" s="244"/>
      <c r="F85" s="201"/>
    </row>
    <row r="86" spans="1:6" ht="13.5" customHeight="1">
      <c r="A86" s="200"/>
      <c r="B86" s="202"/>
      <c r="C86" s="203"/>
      <c r="D86" s="203"/>
      <c r="E86" s="203"/>
      <c r="F86" s="201"/>
    </row>
    <row r="87" spans="1:6" ht="13.5">
      <c r="A87" s="200"/>
      <c r="B87" s="202"/>
      <c r="C87" s="203"/>
      <c r="D87" s="203"/>
      <c r="E87" s="203"/>
      <c r="F87" s="201"/>
    </row>
    <row r="88" spans="1:6" ht="13.5">
      <c r="A88" s="200"/>
      <c r="B88" s="244"/>
      <c r="C88" s="244"/>
      <c r="D88" s="244"/>
      <c r="E88" s="244"/>
      <c r="F88" s="201"/>
    </row>
    <row r="89" spans="1:6" ht="13.5" customHeight="1">
      <c r="A89" s="200"/>
      <c r="B89" s="202"/>
      <c r="C89" s="203"/>
      <c r="D89" s="203"/>
      <c r="E89" s="203"/>
      <c r="F89" s="201"/>
    </row>
    <row r="90" spans="1:6" ht="13.5">
      <c r="A90" s="200"/>
      <c r="B90" s="202"/>
      <c r="C90" s="203"/>
      <c r="D90" s="203"/>
      <c r="E90" s="203"/>
      <c r="F90" s="201"/>
    </row>
    <row r="91" spans="1:6" ht="13.5">
      <c r="A91" s="200"/>
      <c r="B91" s="244"/>
      <c r="C91" s="244"/>
      <c r="D91" s="244"/>
      <c r="E91" s="244"/>
      <c r="F91" s="201"/>
    </row>
    <row r="92" spans="1:6" ht="13.5" customHeight="1">
      <c r="A92" s="200"/>
      <c r="B92" s="202"/>
      <c r="C92" s="203"/>
      <c r="D92" s="203"/>
      <c r="E92" s="203"/>
      <c r="F92" s="201"/>
    </row>
    <row r="93" spans="1:6" ht="13.5">
      <c r="A93" s="200"/>
      <c r="B93" s="202"/>
      <c r="C93" s="203"/>
      <c r="D93" s="203"/>
      <c r="E93" s="203"/>
      <c r="F93" s="201"/>
    </row>
    <row r="94" spans="1:6" ht="13.5">
      <c r="A94" s="200"/>
      <c r="B94" s="204"/>
      <c r="C94" s="204"/>
      <c r="D94" s="204"/>
      <c r="E94" s="204"/>
      <c r="F94" s="201"/>
    </row>
    <row r="95" spans="1:6" ht="13.5">
      <c r="A95" s="200"/>
      <c r="B95" s="204"/>
      <c r="C95" s="204"/>
      <c r="D95" s="204"/>
      <c r="E95" s="204"/>
      <c r="F95" s="201"/>
    </row>
    <row r="96" spans="1:5" ht="13.5">
      <c r="A96" s="198"/>
      <c r="B96" s="199"/>
      <c r="C96" s="199"/>
      <c r="D96" s="199"/>
      <c r="E96" s="199"/>
    </row>
  </sheetData>
  <sheetProtection/>
  <mergeCells count="19">
    <mergeCell ref="B79:E79"/>
    <mergeCell ref="B82:E82"/>
    <mergeCell ref="B85:E85"/>
    <mergeCell ref="B88:E88"/>
    <mergeCell ref="B91:E91"/>
    <mergeCell ref="B78:E78"/>
    <mergeCell ref="A2:A3"/>
    <mergeCell ref="B2:B3"/>
    <mergeCell ref="B6:B10"/>
    <mergeCell ref="A6:A10"/>
    <mergeCell ref="B16:B17"/>
    <mergeCell ref="B19:B21"/>
    <mergeCell ref="B14:B15"/>
    <mergeCell ref="B27:E77"/>
    <mergeCell ref="D14:D15"/>
    <mergeCell ref="E14:E15"/>
    <mergeCell ref="A16:A17"/>
    <mergeCell ref="A19:A21"/>
    <mergeCell ref="E16:E17"/>
  </mergeCells>
  <printOptions horizontalCentered="1"/>
  <pageMargins left="0" right="0" top="0.78" bottom="0.52" header="0.31496062992125984" footer="0.18"/>
  <pageSetup horizontalDpi="1200" verticalDpi="1200" orientation="portrait" paperSize="8" scale="80" r:id="rId2"/>
  <headerFooter>
    <oddFooter>&amp;C&amp;P / &amp;N</oddFooter>
  </headerFooter>
  <drawing r:id="rId1"/>
</worksheet>
</file>

<file path=xl/worksheets/sheet2.xml><?xml version="1.0" encoding="utf-8"?>
<worksheet xmlns="http://schemas.openxmlformats.org/spreadsheetml/2006/main" xmlns:r="http://schemas.openxmlformats.org/officeDocument/2006/relationships">
  <dimension ref="A1:AH47"/>
  <sheetViews>
    <sheetView zoomScale="87" zoomScaleNormal="87" zoomScalePageLayoutView="0" workbookViewId="0" topLeftCell="A1">
      <selection activeCell="A2" sqref="A2:A4"/>
    </sheetView>
  </sheetViews>
  <sheetFormatPr defaultColWidth="9.140625" defaultRowHeight="15"/>
  <cols>
    <col min="1" max="1" width="23.140625" style="90" customWidth="1"/>
    <col min="2" max="2" width="38.57421875" style="38" customWidth="1"/>
    <col min="3" max="3" width="34.7109375" style="38" customWidth="1"/>
    <col min="4" max="4" width="17.7109375" style="38" customWidth="1"/>
    <col min="5" max="5" width="13.28125" style="38" customWidth="1"/>
    <col min="6" max="6" width="17.7109375" style="88" customWidth="1"/>
    <col min="7" max="7" width="20.8515625" style="89" customWidth="1"/>
    <col min="8" max="8" width="23.28125" style="89" customWidth="1"/>
    <col min="9" max="9" width="18.7109375" style="88" customWidth="1"/>
    <col min="10" max="10" width="17.57421875" style="88" customWidth="1"/>
    <col min="11" max="11" width="20.28125" style="38" hidden="1" customWidth="1"/>
    <col min="12" max="12" width="15.8515625" style="38" hidden="1" customWidth="1"/>
    <col min="13" max="13" width="23.57421875" style="38" hidden="1" customWidth="1"/>
    <col min="14" max="14" width="15.8515625" style="38" hidden="1" customWidth="1"/>
    <col min="15" max="15" width="18.140625" style="38" hidden="1" customWidth="1"/>
    <col min="16" max="16" width="21.8515625" style="38" hidden="1" customWidth="1"/>
    <col min="17" max="19" width="0" style="38" hidden="1" customWidth="1"/>
    <col min="20" max="20" width="16.00390625" style="38" hidden="1" customWidth="1"/>
    <col min="21" max="21" width="14.57421875" style="38" hidden="1" customWidth="1"/>
    <col min="22" max="22" width="16.00390625" style="38" hidden="1" customWidth="1"/>
    <col min="23" max="31" width="0" style="38" hidden="1" customWidth="1"/>
    <col min="32" max="32" width="14.8515625" style="38" hidden="1" customWidth="1"/>
    <col min="33" max="33" width="20.00390625" style="38" customWidth="1"/>
    <col min="34" max="34" width="49.28125" style="38" hidden="1" customWidth="1"/>
    <col min="35" max="16384" width="9.140625" style="38" customWidth="1"/>
  </cols>
  <sheetData>
    <row r="1" spans="1:7" ht="16.5" thickBot="1">
      <c r="A1" s="2" t="s">
        <v>230</v>
      </c>
      <c r="B1" s="2"/>
      <c r="C1" s="2"/>
      <c r="D1" s="2"/>
      <c r="E1" s="2"/>
      <c r="F1"/>
      <c r="G1"/>
    </row>
    <row r="2" spans="1:34" ht="15">
      <c r="A2" s="246" t="s">
        <v>158</v>
      </c>
      <c r="B2" s="258" t="s">
        <v>222</v>
      </c>
      <c r="C2" s="258" t="s">
        <v>223</v>
      </c>
      <c r="D2" s="258" t="s">
        <v>129</v>
      </c>
      <c r="E2" s="258" t="s">
        <v>130</v>
      </c>
      <c r="F2" s="258" t="s">
        <v>131</v>
      </c>
      <c r="G2" s="258" t="s">
        <v>188</v>
      </c>
      <c r="H2" s="258" t="s">
        <v>189</v>
      </c>
      <c r="I2" s="77" t="s">
        <v>33</v>
      </c>
      <c r="J2" s="262" t="s">
        <v>134</v>
      </c>
      <c r="K2" s="250" t="s">
        <v>135</v>
      </c>
      <c r="L2" s="250" t="s">
        <v>136</v>
      </c>
      <c r="M2" s="250" t="s">
        <v>137</v>
      </c>
      <c r="N2" s="250" t="s">
        <v>138</v>
      </c>
      <c r="O2" s="250" t="s">
        <v>139</v>
      </c>
      <c r="P2" s="250" t="s">
        <v>139</v>
      </c>
      <c r="Q2" s="78" t="s">
        <v>142</v>
      </c>
      <c r="R2" s="78" t="s">
        <v>143</v>
      </c>
      <c r="S2" s="78" t="s">
        <v>143</v>
      </c>
      <c r="T2" s="78" t="s">
        <v>144</v>
      </c>
      <c r="U2" s="78" t="s">
        <v>145</v>
      </c>
      <c r="V2" s="78" t="s">
        <v>145</v>
      </c>
      <c r="W2" s="78" t="s">
        <v>146</v>
      </c>
      <c r="X2" s="78" t="s">
        <v>147</v>
      </c>
      <c r="Y2" s="78" t="s">
        <v>147</v>
      </c>
      <c r="Z2" s="78" t="s">
        <v>148</v>
      </c>
      <c r="AA2" s="78" t="s">
        <v>149</v>
      </c>
      <c r="AB2" s="78" t="s">
        <v>149</v>
      </c>
      <c r="AC2" s="78" t="s">
        <v>150</v>
      </c>
      <c r="AD2" s="258" t="s">
        <v>151</v>
      </c>
      <c r="AE2" s="78" t="s">
        <v>151</v>
      </c>
      <c r="AF2" s="78" t="s">
        <v>152</v>
      </c>
      <c r="AG2" s="258" t="s">
        <v>191</v>
      </c>
      <c r="AH2" s="78" t="s">
        <v>155</v>
      </c>
    </row>
    <row r="3" spans="1:34" ht="15.75" thickBot="1">
      <c r="A3" s="247"/>
      <c r="B3" s="259"/>
      <c r="C3" s="259" t="s">
        <v>128</v>
      </c>
      <c r="D3" s="259"/>
      <c r="E3" s="259"/>
      <c r="F3" s="259"/>
      <c r="G3" s="259" t="s">
        <v>132</v>
      </c>
      <c r="H3" s="259" t="s">
        <v>132</v>
      </c>
      <c r="I3" s="79" t="s">
        <v>133</v>
      </c>
      <c r="J3" s="263"/>
      <c r="K3" s="251"/>
      <c r="L3" s="251" t="s">
        <v>133</v>
      </c>
      <c r="M3" s="251" t="s">
        <v>133</v>
      </c>
      <c r="N3" s="251" t="s">
        <v>133</v>
      </c>
      <c r="O3" s="251" t="s">
        <v>140</v>
      </c>
      <c r="P3" s="251" t="s">
        <v>141</v>
      </c>
      <c r="Q3" s="80" t="s">
        <v>133</v>
      </c>
      <c r="R3" s="80" t="s">
        <v>140</v>
      </c>
      <c r="S3" s="80" t="s">
        <v>141</v>
      </c>
      <c r="T3" s="80" t="s">
        <v>133</v>
      </c>
      <c r="U3" s="80" t="s">
        <v>140</v>
      </c>
      <c r="V3" s="80" t="s">
        <v>141</v>
      </c>
      <c r="W3" s="80" t="s">
        <v>133</v>
      </c>
      <c r="X3" s="80" t="s">
        <v>140</v>
      </c>
      <c r="Y3" s="80" t="s">
        <v>141</v>
      </c>
      <c r="Z3" s="80" t="s">
        <v>133</v>
      </c>
      <c r="AA3" s="80" t="s">
        <v>140</v>
      </c>
      <c r="AB3" s="80" t="s">
        <v>141</v>
      </c>
      <c r="AC3" s="80" t="s">
        <v>133</v>
      </c>
      <c r="AD3" s="260"/>
      <c r="AE3" s="81" t="s">
        <v>141</v>
      </c>
      <c r="AF3" s="81" t="s">
        <v>153</v>
      </c>
      <c r="AG3" s="259"/>
      <c r="AH3" s="81" t="s">
        <v>157</v>
      </c>
    </row>
    <row r="4" spans="1:34" ht="15.75" thickBot="1">
      <c r="A4" s="247"/>
      <c r="B4" s="259"/>
      <c r="C4" s="259"/>
      <c r="D4" s="259"/>
      <c r="E4" s="259"/>
      <c r="F4" s="259"/>
      <c r="G4" s="259" t="s">
        <v>133</v>
      </c>
      <c r="H4" s="259" t="s">
        <v>133</v>
      </c>
      <c r="I4" s="79"/>
      <c r="J4" s="263"/>
      <c r="K4" s="251"/>
      <c r="L4" s="251"/>
      <c r="M4" s="251"/>
      <c r="N4" s="251"/>
      <c r="O4" s="251"/>
      <c r="P4" s="251"/>
      <c r="AE4" s="81"/>
      <c r="AF4" s="81" t="s">
        <v>154</v>
      </c>
      <c r="AG4" s="259"/>
      <c r="AH4" s="80"/>
    </row>
    <row r="5" spans="1:34" ht="15">
      <c r="A5" s="82">
        <v>0</v>
      </c>
      <c r="B5" s="83">
        <v>1</v>
      </c>
      <c r="C5" s="83">
        <v>2</v>
      </c>
      <c r="D5" s="83">
        <v>3</v>
      </c>
      <c r="E5" s="83">
        <v>4</v>
      </c>
      <c r="F5" s="83">
        <v>5</v>
      </c>
      <c r="G5" s="83">
        <v>6</v>
      </c>
      <c r="H5" s="83">
        <v>7</v>
      </c>
      <c r="I5" s="83">
        <v>8</v>
      </c>
      <c r="J5" s="83" t="s">
        <v>190</v>
      </c>
      <c r="K5" s="83"/>
      <c r="L5" s="83"/>
      <c r="M5" s="83"/>
      <c r="N5" s="83"/>
      <c r="O5" s="83"/>
      <c r="P5" s="83"/>
      <c r="Q5" s="28"/>
      <c r="R5" s="28"/>
      <c r="S5" s="28"/>
      <c r="T5" s="28"/>
      <c r="U5" s="28"/>
      <c r="V5" s="28"/>
      <c r="W5" s="28"/>
      <c r="X5" s="28"/>
      <c r="Y5" s="28"/>
      <c r="Z5" s="28"/>
      <c r="AA5" s="28"/>
      <c r="AB5" s="28"/>
      <c r="AC5" s="28"/>
      <c r="AD5" s="28"/>
      <c r="AE5" s="83"/>
      <c r="AF5" s="83"/>
      <c r="AG5" s="83"/>
      <c r="AH5" s="84"/>
    </row>
    <row r="6" spans="1:33" s="95" customFormat="1" ht="43.5" customHeight="1">
      <c r="A6" s="248" t="s">
        <v>156</v>
      </c>
      <c r="B6" s="264" t="s">
        <v>156</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6"/>
    </row>
    <row r="7" spans="1:33" s="95" customFormat="1" ht="71.25" customHeight="1">
      <c r="A7" s="248"/>
      <c r="B7" s="219" t="s">
        <v>242</v>
      </c>
      <c r="C7" s="220"/>
      <c r="D7" s="220"/>
      <c r="E7" s="220"/>
      <c r="F7" s="220"/>
      <c r="G7" s="221"/>
      <c r="H7" s="209">
        <f>H8+H13</f>
        <v>201250</v>
      </c>
      <c r="I7" s="209">
        <f>I8+I13</f>
        <v>8000</v>
      </c>
      <c r="J7" s="209">
        <f>H7+I7</f>
        <v>209250</v>
      </c>
      <c r="K7" s="87"/>
      <c r="L7" s="87"/>
      <c r="M7" s="87"/>
      <c r="N7" s="87"/>
      <c r="O7" s="87"/>
      <c r="P7" s="87"/>
      <c r="Q7" s="87"/>
      <c r="R7" s="87"/>
      <c r="S7" s="87"/>
      <c r="T7" s="87"/>
      <c r="U7" s="87"/>
      <c r="V7" s="87"/>
      <c r="W7" s="87"/>
      <c r="X7" s="87"/>
      <c r="Y7" s="87"/>
      <c r="Z7" s="87"/>
      <c r="AA7" s="87"/>
      <c r="AB7" s="87"/>
      <c r="AC7" s="87"/>
      <c r="AD7" s="87"/>
      <c r="AE7" s="87"/>
      <c r="AF7" s="87"/>
      <c r="AG7" s="154" t="s">
        <v>5</v>
      </c>
    </row>
    <row r="8" spans="1:33" s="95" customFormat="1" ht="47.25" customHeight="1">
      <c r="A8" s="248"/>
      <c r="B8" s="94" t="s">
        <v>97</v>
      </c>
      <c r="C8" s="85"/>
      <c r="D8" s="85"/>
      <c r="E8" s="85"/>
      <c r="F8" s="207"/>
      <c r="G8" s="208"/>
      <c r="H8" s="209">
        <f>H9+H10+H11+H12</f>
        <v>161250</v>
      </c>
      <c r="I8" s="209"/>
      <c r="J8" s="209">
        <f aca="true" t="shared" si="0" ref="J8:J43">H8+I8</f>
        <v>161250</v>
      </c>
      <c r="K8" s="85"/>
      <c r="L8" s="85"/>
      <c r="M8" s="85"/>
      <c r="N8" s="85"/>
      <c r="O8" s="85"/>
      <c r="P8" s="85"/>
      <c r="Q8" s="85"/>
      <c r="R8" s="85"/>
      <c r="S8" s="85"/>
      <c r="T8" s="85"/>
      <c r="U8" s="85"/>
      <c r="V8" s="85"/>
      <c r="W8" s="85"/>
      <c r="X8" s="85"/>
      <c r="Y8" s="85"/>
      <c r="Z8" s="85"/>
      <c r="AA8" s="85"/>
      <c r="AB8" s="85"/>
      <c r="AC8" s="85"/>
      <c r="AD8" s="85"/>
      <c r="AE8" s="85"/>
      <c r="AF8" s="85"/>
      <c r="AG8" s="85"/>
    </row>
    <row r="9" spans="1:33" s="95" customFormat="1" ht="15">
      <c r="A9" s="248"/>
      <c r="B9" s="155" t="s">
        <v>1</v>
      </c>
      <c r="C9" s="97" t="s">
        <v>184</v>
      </c>
      <c r="D9" s="98" t="s">
        <v>161</v>
      </c>
      <c r="E9" s="99" t="s">
        <v>67</v>
      </c>
      <c r="F9" s="100">
        <v>12</v>
      </c>
      <c r="G9" s="101">
        <v>10000</v>
      </c>
      <c r="H9" s="101">
        <f>F9*G9</f>
        <v>120000</v>
      </c>
      <c r="I9" s="208">
        <f>H9*0%</f>
        <v>0</v>
      </c>
      <c r="J9" s="208">
        <f t="shared" si="0"/>
        <v>120000</v>
      </c>
      <c r="K9" s="85"/>
      <c r="L9" s="85"/>
      <c r="M9" s="85"/>
      <c r="N9" s="85"/>
      <c r="O9" s="85"/>
      <c r="P9" s="85"/>
      <c r="Q9" s="85"/>
      <c r="R9" s="85"/>
      <c r="S9" s="85"/>
      <c r="T9" s="85"/>
      <c r="U9" s="85"/>
      <c r="V9" s="85"/>
      <c r="W9" s="85"/>
      <c r="X9" s="85"/>
      <c r="Y9" s="85"/>
      <c r="Z9" s="85"/>
      <c r="AA9" s="85"/>
      <c r="AB9" s="85"/>
      <c r="AC9" s="85"/>
      <c r="AD9" s="85"/>
      <c r="AE9" s="85"/>
      <c r="AF9" s="85"/>
      <c r="AG9" s="85"/>
    </row>
    <row r="10" spans="1:33" s="95" customFormat="1" ht="15">
      <c r="A10" s="248"/>
      <c r="B10" s="155" t="s">
        <v>235</v>
      </c>
      <c r="C10" s="99"/>
      <c r="D10" s="98"/>
      <c r="E10" s="99" t="s">
        <v>71</v>
      </c>
      <c r="F10" s="100">
        <v>250</v>
      </c>
      <c r="G10" s="101">
        <v>125</v>
      </c>
      <c r="H10" s="101">
        <f>F10*G10</f>
        <v>31250</v>
      </c>
      <c r="I10" s="208">
        <f>H10*0%</f>
        <v>0</v>
      </c>
      <c r="J10" s="208">
        <f t="shared" si="0"/>
        <v>31250</v>
      </c>
      <c r="K10" s="85"/>
      <c r="L10" s="85"/>
      <c r="M10" s="85"/>
      <c r="N10" s="85"/>
      <c r="O10" s="85"/>
      <c r="P10" s="85"/>
      <c r="Q10" s="85"/>
      <c r="R10" s="85"/>
      <c r="S10" s="85"/>
      <c r="T10" s="85"/>
      <c r="U10" s="85"/>
      <c r="V10" s="85"/>
      <c r="W10" s="85"/>
      <c r="X10" s="85"/>
      <c r="Y10" s="85"/>
      <c r="Z10" s="85"/>
      <c r="AA10" s="85"/>
      <c r="AB10" s="85"/>
      <c r="AC10" s="85"/>
      <c r="AD10" s="85"/>
      <c r="AE10" s="85"/>
      <c r="AF10" s="85"/>
      <c r="AG10" s="85"/>
    </row>
    <row r="11" spans="1:33" s="95" customFormat="1" ht="15">
      <c r="A11" s="248"/>
      <c r="B11" s="155" t="s">
        <v>236</v>
      </c>
      <c r="C11" s="99"/>
      <c r="D11" s="102"/>
      <c r="E11" s="99" t="s">
        <v>70</v>
      </c>
      <c r="F11" s="100">
        <v>100</v>
      </c>
      <c r="G11" s="101">
        <v>50</v>
      </c>
      <c r="H11" s="101">
        <f>F11*G11</f>
        <v>5000</v>
      </c>
      <c r="I11" s="208">
        <f>H11*0%</f>
        <v>0</v>
      </c>
      <c r="J11" s="208">
        <f t="shared" si="0"/>
        <v>5000</v>
      </c>
      <c r="K11" s="85"/>
      <c r="L11" s="85"/>
      <c r="M11" s="85"/>
      <c r="N11" s="85"/>
      <c r="O11" s="85"/>
      <c r="P11" s="85"/>
      <c r="Q11" s="85"/>
      <c r="R11" s="85"/>
      <c r="S11" s="85"/>
      <c r="T11" s="85"/>
      <c r="U11" s="85"/>
      <c r="V11" s="85"/>
      <c r="W11" s="85"/>
      <c r="X11" s="85"/>
      <c r="Y11" s="85"/>
      <c r="Z11" s="85"/>
      <c r="AA11" s="85"/>
      <c r="AB11" s="85"/>
      <c r="AC11" s="85"/>
      <c r="AD11" s="85"/>
      <c r="AE11" s="85"/>
      <c r="AF11" s="85"/>
      <c r="AG11" s="85"/>
    </row>
    <row r="12" spans="1:33" s="95" customFormat="1" ht="15">
      <c r="A12" s="248"/>
      <c r="B12" s="155" t="s">
        <v>2</v>
      </c>
      <c r="C12" s="99"/>
      <c r="D12" s="102"/>
      <c r="E12" s="99" t="s">
        <v>70</v>
      </c>
      <c r="F12" s="100">
        <v>100</v>
      </c>
      <c r="G12" s="101">
        <v>50</v>
      </c>
      <c r="H12" s="101">
        <f>F12*G12</f>
        <v>5000</v>
      </c>
      <c r="I12" s="208">
        <f>H12*0%</f>
        <v>0</v>
      </c>
      <c r="J12" s="208">
        <f t="shared" si="0"/>
        <v>5000</v>
      </c>
      <c r="K12" s="85"/>
      <c r="L12" s="85"/>
      <c r="M12" s="85"/>
      <c r="N12" s="85"/>
      <c r="O12" s="85"/>
      <c r="P12" s="85"/>
      <c r="Q12" s="85"/>
      <c r="R12" s="85"/>
      <c r="S12" s="85"/>
      <c r="T12" s="85"/>
      <c r="U12" s="85"/>
      <c r="V12" s="85"/>
      <c r="W12" s="85"/>
      <c r="X12" s="85"/>
      <c r="Y12" s="85"/>
      <c r="Z12" s="85"/>
      <c r="AA12" s="85"/>
      <c r="AB12" s="85"/>
      <c r="AC12" s="85"/>
      <c r="AD12" s="85"/>
      <c r="AE12" s="85"/>
      <c r="AF12" s="85"/>
      <c r="AG12" s="85"/>
    </row>
    <row r="13" spans="1:33" s="95" customFormat="1" ht="30">
      <c r="A13" s="248"/>
      <c r="B13" s="94" t="s">
        <v>119</v>
      </c>
      <c r="C13" s="94" t="s">
        <v>199</v>
      </c>
      <c r="D13" s="85"/>
      <c r="E13" s="85" t="s">
        <v>3</v>
      </c>
      <c r="F13" s="207">
        <v>1</v>
      </c>
      <c r="G13" s="208">
        <v>40000</v>
      </c>
      <c r="H13" s="222">
        <f>F13*G13</f>
        <v>40000</v>
      </c>
      <c r="I13" s="222">
        <f>H13*0.2</f>
        <v>8000</v>
      </c>
      <c r="J13" s="222">
        <f t="shared" si="0"/>
        <v>48000</v>
      </c>
      <c r="K13" s="85"/>
      <c r="L13" s="85"/>
      <c r="M13" s="85"/>
      <c r="N13" s="85"/>
      <c r="O13" s="85"/>
      <c r="P13" s="85"/>
      <c r="Q13" s="85"/>
      <c r="R13" s="85"/>
      <c r="S13" s="85"/>
      <c r="T13" s="85"/>
      <c r="U13" s="85"/>
      <c r="V13" s="85"/>
      <c r="W13" s="85"/>
      <c r="X13" s="85"/>
      <c r="Y13" s="85"/>
      <c r="Z13" s="85"/>
      <c r="AA13" s="85"/>
      <c r="AB13" s="85"/>
      <c r="AC13" s="85"/>
      <c r="AD13" s="85"/>
      <c r="AE13" s="85"/>
      <c r="AF13" s="85"/>
      <c r="AG13" s="85"/>
    </row>
    <row r="14" spans="1:33" s="95" customFormat="1" ht="36" customHeight="1">
      <c r="A14" s="248"/>
      <c r="B14" s="160" t="s">
        <v>162</v>
      </c>
      <c r="C14" s="161"/>
      <c r="D14" s="161"/>
      <c r="E14" s="161"/>
      <c r="F14" s="210"/>
      <c r="G14" s="211"/>
      <c r="H14" s="212">
        <f>H15</f>
        <v>10000</v>
      </c>
      <c r="I14" s="212">
        <f>I15</f>
        <v>2000</v>
      </c>
      <c r="J14" s="212">
        <f t="shared" si="0"/>
        <v>12000</v>
      </c>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row>
    <row r="15" spans="1:33" s="95" customFormat="1" ht="56.25" customHeight="1">
      <c r="A15" s="248"/>
      <c r="B15" s="160" t="s">
        <v>185</v>
      </c>
      <c r="C15" s="164" t="s">
        <v>200</v>
      </c>
      <c r="D15" s="161"/>
      <c r="E15" s="161" t="s">
        <v>3</v>
      </c>
      <c r="F15" s="210">
        <v>1</v>
      </c>
      <c r="G15" s="211">
        <v>10000</v>
      </c>
      <c r="H15" s="101">
        <f>F15*G15</f>
        <v>10000</v>
      </c>
      <c r="I15" s="211">
        <f>H15*0.2</f>
        <v>2000</v>
      </c>
      <c r="J15" s="211">
        <f t="shared" si="0"/>
        <v>12000</v>
      </c>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row>
    <row r="16" spans="1:33" s="95" customFormat="1" ht="64.5" customHeight="1">
      <c r="A16" s="248"/>
      <c r="B16" s="165" t="s">
        <v>100</v>
      </c>
      <c r="C16" s="165" t="s">
        <v>201</v>
      </c>
      <c r="D16" s="161"/>
      <c r="E16" s="161" t="s">
        <v>3</v>
      </c>
      <c r="F16" s="210">
        <v>1</v>
      </c>
      <c r="G16" s="211">
        <v>400</v>
      </c>
      <c r="H16" s="205">
        <f>F16*G16</f>
        <v>400</v>
      </c>
      <c r="I16" s="205">
        <f>H16*0.2</f>
        <v>80</v>
      </c>
      <c r="J16" s="223">
        <f t="shared" si="0"/>
        <v>480</v>
      </c>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row>
    <row r="17" spans="1:33" s="95" customFormat="1" ht="75" customHeight="1">
      <c r="A17" s="248"/>
      <c r="B17" s="165" t="s">
        <v>99</v>
      </c>
      <c r="C17" s="161"/>
      <c r="D17" s="161"/>
      <c r="E17" s="161"/>
      <c r="F17" s="210"/>
      <c r="G17" s="211"/>
      <c r="H17" s="206">
        <f>H18+H19</f>
        <v>22000</v>
      </c>
      <c r="I17" s="206">
        <f>I18+I19</f>
        <v>4400</v>
      </c>
      <c r="J17" s="212">
        <f t="shared" si="0"/>
        <v>26400</v>
      </c>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row>
    <row r="18" spans="1:33" s="95" customFormat="1" ht="63" customHeight="1">
      <c r="A18" s="248"/>
      <c r="B18" s="165"/>
      <c r="C18" s="161" t="s">
        <v>183</v>
      </c>
      <c r="D18" s="161"/>
      <c r="E18" s="161" t="s">
        <v>66</v>
      </c>
      <c r="F18" s="210">
        <v>12</v>
      </c>
      <c r="G18" s="211">
        <v>1000</v>
      </c>
      <c r="H18" s="211">
        <f>F18*G18</f>
        <v>12000</v>
      </c>
      <c r="I18" s="211">
        <f>H18*0.2</f>
        <v>2400</v>
      </c>
      <c r="J18" s="211">
        <f t="shared" si="0"/>
        <v>14400</v>
      </c>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row>
    <row r="19" spans="1:33" s="95" customFormat="1" ht="63" customHeight="1">
      <c r="A19" s="248"/>
      <c r="B19" s="168"/>
      <c r="C19" s="159" t="s">
        <v>202</v>
      </c>
      <c r="D19" s="161"/>
      <c r="E19" s="161" t="s">
        <v>3</v>
      </c>
      <c r="F19" s="210">
        <v>1</v>
      </c>
      <c r="G19" s="211">
        <v>10000</v>
      </c>
      <c r="H19" s="211">
        <f>F19*G19</f>
        <v>10000</v>
      </c>
      <c r="I19" s="211">
        <f>H19*0.2</f>
        <v>2000</v>
      </c>
      <c r="J19" s="211">
        <f t="shared" si="0"/>
        <v>12000</v>
      </c>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row>
    <row r="20" spans="1:33" s="95" customFormat="1" ht="36" customHeight="1">
      <c r="A20" s="248"/>
      <c r="B20" s="165" t="s">
        <v>98</v>
      </c>
      <c r="C20" s="166" t="s">
        <v>187</v>
      </c>
      <c r="D20" s="161"/>
      <c r="E20" s="161" t="s">
        <v>66</v>
      </c>
      <c r="F20" s="210">
        <v>12</v>
      </c>
      <c r="G20" s="211">
        <v>1000</v>
      </c>
      <c r="H20" s="212">
        <f>F20*G20</f>
        <v>12000</v>
      </c>
      <c r="I20" s="206">
        <f>H20*0.2</f>
        <v>2400</v>
      </c>
      <c r="J20" s="212">
        <f t="shared" si="0"/>
        <v>14400</v>
      </c>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row>
    <row r="21" spans="1:33" s="95" customFormat="1" ht="36" customHeight="1">
      <c r="A21" s="248"/>
      <c r="B21" s="167" t="s">
        <v>164</v>
      </c>
      <c r="C21" s="161"/>
      <c r="D21" s="161"/>
      <c r="E21" s="161"/>
      <c r="F21" s="210"/>
      <c r="G21" s="211"/>
      <c r="H21" s="211"/>
      <c r="I21" s="211"/>
      <c r="J21" s="211">
        <f t="shared" si="0"/>
        <v>0</v>
      </c>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row>
    <row r="22" spans="1:33" s="95" customFormat="1" ht="36" customHeight="1">
      <c r="A22" s="151" t="s">
        <v>182</v>
      </c>
      <c r="B22" s="167"/>
      <c r="C22" s="161"/>
      <c r="D22" s="161"/>
      <c r="E22" s="161"/>
      <c r="F22" s="210"/>
      <c r="G22" s="211"/>
      <c r="H22" s="157">
        <f>H20+H18+H16+H14+H7</f>
        <v>235650</v>
      </c>
      <c r="I22" s="157">
        <f>I20+I18+I16+I14+I7</f>
        <v>14880</v>
      </c>
      <c r="J22" s="157">
        <f>J20+J18+J16+J14+J7</f>
        <v>250530</v>
      </c>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12"/>
    </row>
    <row r="23" spans="1:33" s="95" customFormat="1" ht="30">
      <c r="A23" s="249" t="s">
        <v>163</v>
      </c>
      <c r="B23" s="113" t="s">
        <v>167</v>
      </c>
      <c r="C23" s="85"/>
      <c r="D23" s="85"/>
      <c r="E23" s="85"/>
      <c r="F23" s="213"/>
      <c r="G23" s="213"/>
      <c r="H23" s="218">
        <f>H24</f>
        <v>168000</v>
      </c>
      <c r="I23" s="218">
        <f>I24</f>
        <v>33600</v>
      </c>
      <c r="J23" s="218">
        <f t="shared" si="0"/>
        <v>201600</v>
      </c>
      <c r="K23" s="85"/>
      <c r="L23" s="85"/>
      <c r="M23" s="85"/>
      <c r="N23" s="85"/>
      <c r="O23" s="85"/>
      <c r="P23" s="85"/>
      <c r="Q23" s="85"/>
      <c r="R23" s="85"/>
      <c r="S23" s="85"/>
      <c r="T23" s="85"/>
      <c r="U23" s="85"/>
      <c r="V23" s="85"/>
      <c r="W23" s="85"/>
      <c r="X23" s="85"/>
      <c r="Y23" s="85"/>
      <c r="Z23" s="85"/>
      <c r="AA23" s="85"/>
      <c r="AB23" s="85"/>
      <c r="AC23" s="85"/>
      <c r="AD23" s="85"/>
      <c r="AE23" s="85"/>
      <c r="AF23" s="85"/>
      <c r="AG23" s="85"/>
    </row>
    <row r="24" spans="1:33" s="95" customFormat="1" ht="135">
      <c r="A24" s="249"/>
      <c r="B24" s="169" t="s">
        <v>96</v>
      </c>
      <c r="C24" s="159" t="s">
        <v>166</v>
      </c>
      <c r="D24" s="85"/>
      <c r="E24" s="85" t="s">
        <v>6</v>
      </c>
      <c r="F24" s="207">
        <v>2</v>
      </c>
      <c r="G24" s="208">
        <v>84000</v>
      </c>
      <c r="H24" s="208">
        <f>F24*G24</f>
        <v>168000</v>
      </c>
      <c r="I24" s="215">
        <f>H24*0.2</f>
        <v>33600</v>
      </c>
      <c r="J24" s="208">
        <f t="shared" si="0"/>
        <v>201600</v>
      </c>
      <c r="K24" s="85"/>
      <c r="L24" s="85"/>
      <c r="M24" s="85"/>
      <c r="N24" s="85"/>
      <c r="O24" s="85"/>
      <c r="P24" s="85"/>
      <c r="Q24" s="85"/>
      <c r="R24" s="85"/>
      <c r="S24" s="85"/>
      <c r="T24" s="85"/>
      <c r="U24" s="85"/>
      <c r="V24" s="85"/>
      <c r="W24" s="85"/>
      <c r="X24" s="85"/>
      <c r="Y24" s="85"/>
      <c r="Z24" s="85"/>
      <c r="AA24" s="85"/>
      <c r="AB24" s="85"/>
      <c r="AC24" s="85"/>
      <c r="AD24" s="85"/>
      <c r="AE24" s="85"/>
      <c r="AF24" s="85"/>
      <c r="AG24" s="85"/>
    </row>
    <row r="25" spans="1:33" s="95" customFormat="1" ht="30">
      <c r="A25" s="249"/>
      <c r="B25" s="113" t="s">
        <v>177</v>
      </c>
      <c r="C25" s="85"/>
      <c r="D25" s="85"/>
      <c r="E25" s="85"/>
      <c r="F25" s="213"/>
      <c r="G25" s="213"/>
      <c r="H25" s="218">
        <f>H26</f>
        <v>50000</v>
      </c>
      <c r="I25" s="218">
        <f>I26</f>
        <v>0</v>
      </c>
      <c r="J25" s="218">
        <f t="shared" si="0"/>
        <v>50000</v>
      </c>
      <c r="K25" s="85"/>
      <c r="L25" s="85"/>
      <c r="M25" s="85"/>
      <c r="N25" s="85"/>
      <c r="O25" s="85"/>
      <c r="P25" s="85"/>
      <c r="Q25" s="85"/>
      <c r="R25" s="85"/>
      <c r="S25" s="85"/>
      <c r="T25" s="85"/>
      <c r="U25" s="85"/>
      <c r="V25" s="85"/>
      <c r="W25" s="85"/>
      <c r="X25" s="85"/>
      <c r="Y25" s="85"/>
      <c r="Z25" s="85"/>
      <c r="AA25" s="85"/>
      <c r="AB25" s="85"/>
      <c r="AC25" s="85"/>
      <c r="AD25" s="85"/>
      <c r="AE25" s="85"/>
      <c r="AF25" s="85"/>
      <c r="AG25" s="85"/>
    </row>
    <row r="26" spans="1:33" s="95" customFormat="1" ht="45">
      <c r="A26" s="249"/>
      <c r="B26" s="170" t="s">
        <v>96</v>
      </c>
      <c r="C26" s="117" t="s">
        <v>203</v>
      </c>
      <c r="D26" s="225"/>
      <c r="E26" s="225" t="s">
        <v>3</v>
      </c>
      <c r="F26" s="226">
        <v>1</v>
      </c>
      <c r="G26" s="227">
        <v>50000</v>
      </c>
      <c r="H26" s="227">
        <f>F26*G26</f>
        <v>50000</v>
      </c>
      <c r="I26" s="227">
        <v>0</v>
      </c>
      <c r="J26" s="227">
        <f t="shared" si="0"/>
        <v>50000</v>
      </c>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3" s="95" customFormat="1" ht="30">
      <c r="A27" s="224" t="s">
        <v>178</v>
      </c>
      <c r="B27" s="170"/>
      <c r="C27" s="159"/>
      <c r="D27" s="85"/>
      <c r="E27" s="85"/>
      <c r="F27" s="207"/>
      <c r="G27" s="208"/>
      <c r="H27" s="222">
        <f>H25+H23</f>
        <v>218000</v>
      </c>
      <c r="I27" s="222">
        <f>I25+I23</f>
        <v>33600</v>
      </c>
      <c r="J27" s="228">
        <f t="shared" si="0"/>
        <v>251600</v>
      </c>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row>
    <row r="28" spans="1:33" s="95" customFormat="1" ht="15">
      <c r="A28" s="253" t="s">
        <v>165</v>
      </c>
      <c r="B28" s="171" t="s">
        <v>171</v>
      </c>
      <c r="C28" s="85"/>
      <c r="D28" s="85"/>
      <c r="E28" s="85"/>
      <c r="F28" s="213"/>
      <c r="G28" s="213"/>
      <c r="H28" s="218">
        <f>H29+H31</f>
        <v>251000</v>
      </c>
      <c r="I28" s="218">
        <f>I29+I31</f>
        <v>40000</v>
      </c>
      <c r="J28" s="218">
        <f t="shared" si="0"/>
        <v>291000</v>
      </c>
      <c r="K28" s="85"/>
      <c r="L28" s="85"/>
      <c r="M28" s="85"/>
      <c r="N28" s="85"/>
      <c r="O28" s="85"/>
      <c r="P28" s="85"/>
      <c r="Q28" s="85"/>
      <c r="R28" s="85"/>
      <c r="S28" s="85"/>
      <c r="T28" s="85"/>
      <c r="U28" s="85"/>
      <c r="V28" s="85"/>
      <c r="W28" s="85"/>
      <c r="X28" s="85"/>
      <c r="Y28" s="85"/>
      <c r="Z28" s="85"/>
      <c r="AA28" s="85"/>
      <c r="AB28" s="85"/>
      <c r="AC28" s="85"/>
      <c r="AD28" s="85"/>
      <c r="AE28" s="85"/>
      <c r="AF28" s="85"/>
      <c r="AG28" s="85"/>
    </row>
    <row r="29" spans="1:33" s="95" customFormat="1" ht="15">
      <c r="A29" s="254"/>
      <c r="B29" s="161" t="s">
        <v>87</v>
      </c>
      <c r="C29" s="85"/>
      <c r="D29" s="85"/>
      <c r="E29" s="85"/>
      <c r="F29" s="207"/>
      <c r="G29" s="208"/>
      <c r="H29" s="208">
        <f>H30</f>
        <v>200000</v>
      </c>
      <c r="I29" s="215">
        <f>H29*0.2</f>
        <v>40000</v>
      </c>
      <c r="J29" s="208">
        <f t="shared" si="0"/>
        <v>240000</v>
      </c>
      <c r="K29" s="85"/>
      <c r="L29" s="85"/>
      <c r="M29" s="85"/>
      <c r="N29" s="85"/>
      <c r="O29" s="85"/>
      <c r="P29" s="85"/>
      <c r="Q29" s="85"/>
      <c r="R29" s="85"/>
      <c r="S29" s="85"/>
      <c r="T29" s="85"/>
      <c r="U29" s="85"/>
      <c r="V29" s="85"/>
      <c r="W29" s="85"/>
      <c r="X29" s="85"/>
      <c r="Y29" s="85"/>
      <c r="Z29" s="85"/>
      <c r="AA29" s="85"/>
      <c r="AB29" s="85"/>
      <c r="AC29" s="85"/>
      <c r="AD29" s="85"/>
      <c r="AE29" s="85"/>
      <c r="AF29" s="85"/>
      <c r="AG29" s="85"/>
    </row>
    <row r="30" spans="1:33" s="95" customFormat="1" ht="30">
      <c r="A30" s="254"/>
      <c r="B30" s="161" t="s">
        <v>90</v>
      </c>
      <c r="C30" s="156" t="s">
        <v>169</v>
      </c>
      <c r="D30" s="85"/>
      <c r="E30" s="85" t="s">
        <v>168</v>
      </c>
      <c r="F30" s="207">
        <v>1</v>
      </c>
      <c r="G30" s="208">
        <v>200000</v>
      </c>
      <c r="H30" s="208">
        <f>F30*G30</f>
        <v>200000</v>
      </c>
      <c r="I30" s="215">
        <f>H30*0.2</f>
        <v>40000</v>
      </c>
      <c r="J30" s="208">
        <f t="shared" si="0"/>
        <v>240000</v>
      </c>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3" s="95" customFormat="1" ht="15">
      <c r="A31" s="254"/>
      <c r="B31" s="161" t="s">
        <v>101</v>
      </c>
      <c r="C31" s="85"/>
      <c r="D31" s="85"/>
      <c r="E31" s="85"/>
      <c r="F31" s="207"/>
      <c r="G31" s="208"/>
      <c r="H31" s="208">
        <f>H32+H33</f>
        <v>51000</v>
      </c>
      <c r="I31" s="215">
        <f>I32+I33</f>
        <v>0</v>
      </c>
      <c r="J31" s="208">
        <f t="shared" si="0"/>
        <v>51000</v>
      </c>
      <c r="K31" s="85"/>
      <c r="L31" s="85"/>
      <c r="M31" s="85"/>
      <c r="N31" s="85"/>
      <c r="O31" s="85"/>
      <c r="P31" s="85"/>
      <c r="Q31" s="85"/>
      <c r="R31" s="85"/>
      <c r="S31" s="85"/>
      <c r="T31" s="85"/>
      <c r="U31" s="85"/>
      <c r="V31" s="85"/>
      <c r="W31" s="85"/>
      <c r="X31" s="85"/>
      <c r="Y31" s="85"/>
      <c r="Z31" s="85"/>
      <c r="AA31" s="85"/>
      <c r="AB31" s="85"/>
      <c r="AC31" s="85"/>
      <c r="AD31" s="85"/>
      <c r="AE31" s="85"/>
      <c r="AF31" s="85"/>
      <c r="AG31" s="85"/>
    </row>
    <row r="32" spans="1:33" s="95" customFormat="1" ht="30">
      <c r="A32" s="254"/>
      <c r="B32" s="256" t="s">
        <v>103</v>
      </c>
      <c r="C32" s="156" t="s">
        <v>170</v>
      </c>
      <c r="D32" s="85"/>
      <c r="E32" s="85" t="s">
        <v>66</v>
      </c>
      <c r="F32" s="207">
        <v>6</v>
      </c>
      <c r="G32" s="208">
        <v>5000</v>
      </c>
      <c r="H32" s="208">
        <f>F32*G32</f>
        <v>30000</v>
      </c>
      <c r="I32" s="215">
        <v>0</v>
      </c>
      <c r="J32" s="208">
        <f t="shared" si="0"/>
        <v>30000</v>
      </c>
      <c r="K32" s="85"/>
      <c r="L32" s="85"/>
      <c r="M32" s="85"/>
      <c r="N32" s="85"/>
      <c r="O32" s="85"/>
      <c r="P32" s="85"/>
      <c r="Q32" s="85"/>
      <c r="R32" s="85"/>
      <c r="S32" s="85"/>
      <c r="T32" s="85"/>
      <c r="U32" s="85"/>
      <c r="V32" s="85"/>
      <c r="W32" s="85"/>
      <c r="X32" s="85"/>
      <c r="Y32" s="85"/>
      <c r="Z32" s="85"/>
      <c r="AA32" s="85"/>
      <c r="AB32" s="85"/>
      <c r="AC32" s="85"/>
      <c r="AD32" s="85"/>
      <c r="AE32" s="85"/>
      <c r="AF32" s="85"/>
      <c r="AG32" s="85"/>
    </row>
    <row r="33" spans="1:33" s="95" customFormat="1" ht="30">
      <c r="A33" s="254"/>
      <c r="B33" s="257"/>
      <c r="C33" s="156" t="s">
        <v>186</v>
      </c>
      <c r="D33" s="85"/>
      <c r="E33" s="85" t="s">
        <v>66</v>
      </c>
      <c r="F33" s="207">
        <v>3</v>
      </c>
      <c r="G33" s="208">
        <v>7000</v>
      </c>
      <c r="H33" s="208">
        <f>F33*G33</f>
        <v>21000</v>
      </c>
      <c r="I33" s="215">
        <v>0</v>
      </c>
      <c r="J33" s="208">
        <f t="shared" si="0"/>
        <v>21000</v>
      </c>
      <c r="K33" s="85"/>
      <c r="L33" s="85"/>
      <c r="M33" s="85"/>
      <c r="N33" s="85"/>
      <c r="O33" s="85"/>
      <c r="P33" s="85"/>
      <c r="Q33" s="85"/>
      <c r="R33" s="85"/>
      <c r="S33" s="85"/>
      <c r="T33" s="85"/>
      <c r="U33" s="85"/>
      <c r="V33" s="85"/>
      <c r="W33" s="85"/>
      <c r="X33" s="85"/>
      <c r="Y33" s="85"/>
      <c r="Z33" s="85"/>
      <c r="AA33" s="85"/>
      <c r="AB33" s="85"/>
      <c r="AC33" s="85"/>
      <c r="AD33" s="85"/>
      <c r="AE33" s="85"/>
      <c r="AF33" s="85"/>
      <c r="AG33" s="85"/>
    </row>
    <row r="34" spans="1:33" s="95" customFormat="1" ht="15">
      <c r="A34" s="254"/>
      <c r="B34" s="171" t="s">
        <v>174</v>
      </c>
      <c r="C34" s="85"/>
      <c r="D34" s="85"/>
      <c r="E34" s="85"/>
      <c r="F34" s="213"/>
      <c r="G34" s="213"/>
      <c r="H34" s="218">
        <f>H35</f>
        <v>500000</v>
      </c>
      <c r="I34" s="218">
        <f>I35</f>
        <v>0</v>
      </c>
      <c r="J34" s="218">
        <f t="shared" si="0"/>
        <v>500000</v>
      </c>
      <c r="K34" s="85"/>
      <c r="L34" s="85"/>
      <c r="M34" s="85"/>
      <c r="N34" s="85"/>
      <c r="O34" s="85"/>
      <c r="P34" s="85"/>
      <c r="Q34" s="85"/>
      <c r="R34" s="85"/>
      <c r="S34" s="85"/>
      <c r="T34" s="85"/>
      <c r="U34" s="85"/>
      <c r="V34" s="85"/>
      <c r="W34" s="85"/>
      <c r="X34" s="85"/>
      <c r="Y34" s="85"/>
      <c r="Z34" s="85"/>
      <c r="AA34" s="85"/>
      <c r="AB34" s="85"/>
      <c r="AC34" s="85"/>
      <c r="AD34" s="85"/>
      <c r="AE34" s="85"/>
      <c r="AF34" s="85"/>
      <c r="AG34" s="85"/>
    </row>
    <row r="35" spans="1:33" s="95" customFormat="1" ht="15">
      <c r="A35" s="254"/>
      <c r="B35" s="161" t="s">
        <v>87</v>
      </c>
      <c r="C35" s="156"/>
      <c r="D35" s="85"/>
      <c r="E35" s="85"/>
      <c r="F35" s="207"/>
      <c r="G35" s="208"/>
      <c r="H35" s="208">
        <f>H36</f>
        <v>500000</v>
      </c>
      <c r="I35" s="214"/>
      <c r="J35" s="208">
        <f t="shared" si="0"/>
        <v>500000</v>
      </c>
      <c r="K35" s="85"/>
      <c r="L35" s="85"/>
      <c r="M35" s="85"/>
      <c r="N35" s="85"/>
      <c r="O35" s="85"/>
      <c r="P35" s="85"/>
      <c r="Q35" s="85"/>
      <c r="R35" s="85"/>
      <c r="S35" s="85"/>
      <c r="T35" s="85"/>
      <c r="U35" s="85"/>
      <c r="V35" s="85"/>
      <c r="W35" s="85"/>
      <c r="X35" s="85"/>
      <c r="Y35" s="85"/>
      <c r="Z35" s="85"/>
      <c r="AA35" s="85"/>
      <c r="AB35" s="85"/>
      <c r="AC35" s="85"/>
      <c r="AD35" s="85"/>
      <c r="AE35" s="85"/>
      <c r="AF35" s="85"/>
      <c r="AG35" s="85"/>
    </row>
    <row r="36" spans="1:33" s="95" customFormat="1" ht="75">
      <c r="A36" s="254"/>
      <c r="B36" s="168" t="s">
        <v>88</v>
      </c>
      <c r="C36" s="94" t="s">
        <v>172</v>
      </c>
      <c r="D36" s="85"/>
      <c r="E36" s="85" t="s">
        <v>168</v>
      </c>
      <c r="F36" s="207">
        <v>5</v>
      </c>
      <c r="G36" s="208">
        <v>100000</v>
      </c>
      <c r="H36" s="208">
        <f>F36*G36</f>
        <v>500000</v>
      </c>
      <c r="I36" s="215">
        <f>H36*0.2</f>
        <v>100000</v>
      </c>
      <c r="J36" s="208">
        <f t="shared" si="0"/>
        <v>600000</v>
      </c>
      <c r="K36" s="85"/>
      <c r="L36" s="85"/>
      <c r="M36" s="85"/>
      <c r="N36" s="85"/>
      <c r="O36" s="85"/>
      <c r="P36" s="85"/>
      <c r="Q36" s="85"/>
      <c r="R36" s="85"/>
      <c r="S36" s="85"/>
      <c r="T36" s="85"/>
      <c r="U36" s="85"/>
      <c r="V36" s="85"/>
      <c r="W36" s="85"/>
      <c r="X36" s="85"/>
      <c r="Y36" s="85"/>
      <c r="Z36" s="85"/>
      <c r="AA36" s="85"/>
      <c r="AB36" s="85"/>
      <c r="AC36" s="85"/>
      <c r="AD36" s="85"/>
      <c r="AE36" s="85"/>
      <c r="AF36" s="85"/>
      <c r="AG36" s="85"/>
    </row>
    <row r="37" spans="1:33" s="95" customFormat="1" ht="15">
      <c r="A37" s="254"/>
      <c r="B37" s="113" t="s">
        <v>175</v>
      </c>
      <c r="C37" s="85"/>
      <c r="D37" s="85"/>
      <c r="E37" s="85"/>
      <c r="F37" s="213"/>
      <c r="G37" s="213"/>
      <c r="H37" s="216">
        <f>H38</f>
        <v>25000</v>
      </c>
      <c r="I37" s="216">
        <f>I38</f>
        <v>5000</v>
      </c>
      <c r="J37" s="216">
        <f t="shared" si="0"/>
        <v>30000</v>
      </c>
      <c r="K37" s="85"/>
      <c r="L37" s="85"/>
      <c r="M37" s="85"/>
      <c r="N37" s="85"/>
      <c r="O37" s="85"/>
      <c r="P37" s="85"/>
      <c r="Q37" s="85"/>
      <c r="R37" s="85"/>
      <c r="S37" s="85"/>
      <c r="T37" s="85"/>
      <c r="U37" s="85"/>
      <c r="V37" s="85"/>
      <c r="W37" s="85"/>
      <c r="X37" s="85"/>
      <c r="Y37" s="85"/>
      <c r="Z37" s="85"/>
      <c r="AA37" s="85"/>
      <c r="AB37" s="85"/>
      <c r="AC37" s="85"/>
      <c r="AD37" s="85"/>
      <c r="AE37" s="85"/>
      <c r="AF37" s="85"/>
      <c r="AG37" s="85"/>
    </row>
    <row r="38" spans="1:33" s="95" customFormat="1" ht="23.25" customHeight="1">
      <c r="A38" s="254"/>
      <c r="B38" s="85" t="s">
        <v>87</v>
      </c>
      <c r="C38" s="94"/>
      <c r="D38" s="85"/>
      <c r="E38" s="85"/>
      <c r="F38" s="207"/>
      <c r="G38" s="208"/>
      <c r="H38" s="208">
        <f>H39</f>
        <v>25000</v>
      </c>
      <c r="I38" s="215">
        <f>H38*0.2</f>
        <v>5000</v>
      </c>
      <c r="J38" s="208">
        <f t="shared" si="0"/>
        <v>30000</v>
      </c>
      <c r="K38" s="85"/>
      <c r="L38" s="85"/>
      <c r="M38" s="85"/>
      <c r="N38" s="85"/>
      <c r="O38" s="85"/>
      <c r="P38" s="85"/>
      <c r="Q38" s="85"/>
      <c r="R38" s="85"/>
      <c r="S38" s="85"/>
      <c r="T38" s="85"/>
      <c r="U38" s="85"/>
      <c r="V38" s="85"/>
      <c r="W38" s="85"/>
      <c r="X38" s="85"/>
      <c r="Y38" s="85"/>
      <c r="Z38" s="85"/>
      <c r="AA38" s="85"/>
      <c r="AB38" s="85"/>
      <c r="AC38" s="85"/>
      <c r="AD38" s="85"/>
      <c r="AE38" s="85"/>
      <c r="AF38" s="85"/>
      <c r="AG38" s="85"/>
    </row>
    <row r="39" spans="1:33" s="95" customFormat="1" ht="45">
      <c r="A39" s="255"/>
      <c r="B39" s="93" t="s">
        <v>88</v>
      </c>
      <c r="C39" s="156" t="s">
        <v>173</v>
      </c>
      <c r="D39" s="85"/>
      <c r="E39" s="85" t="s">
        <v>168</v>
      </c>
      <c r="F39" s="207">
        <v>1</v>
      </c>
      <c r="G39" s="208">
        <v>25000</v>
      </c>
      <c r="H39" s="208">
        <f>F39*G39</f>
        <v>25000</v>
      </c>
      <c r="I39" s="215">
        <f>H39*0.2</f>
        <v>5000</v>
      </c>
      <c r="J39" s="208">
        <f t="shared" si="0"/>
        <v>30000</v>
      </c>
      <c r="K39" s="85"/>
      <c r="L39" s="85"/>
      <c r="M39" s="85"/>
      <c r="N39" s="85"/>
      <c r="O39" s="85"/>
      <c r="P39" s="85"/>
      <c r="Q39" s="85"/>
      <c r="R39" s="85"/>
      <c r="S39" s="85"/>
      <c r="T39" s="85"/>
      <c r="U39" s="85"/>
      <c r="V39" s="85"/>
      <c r="W39" s="85"/>
      <c r="X39" s="85"/>
      <c r="Y39" s="85"/>
      <c r="Z39" s="85"/>
      <c r="AA39" s="85"/>
      <c r="AB39" s="85"/>
      <c r="AC39" s="85"/>
      <c r="AD39" s="85"/>
      <c r="AE39" s="85"/>
      <c r="AF39" s="85"/>
      <c r="AG39" s="85"/>
    </row>
    <row r="40" spans="1:33" s="123" customFormat="1" ht="15">
      <c r="A40" s="120" t="s">
        <v>176</v>
      </c>
      <c r="B40" s="120"/>
      <c r="C40" s="120"/>
      <c r="D40" s="120"/>
      <c r="E40" s="120"/>
      <c r="F40" s="217"/>
      <c r="G40" s="217"/>
      <c r="H40" s="216">
        <f>H37+H34+H28</f>
        <v>776000</v>
      </c>
      <c r="I40" s="216">
        <f>I37+I34+I28</f>
        <v>45000</v>
      </c>
      <c r="J40" s="216">
        <f t="shared" si="0"/>
        <v>821000</v>
      </c>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20"/>
    </row>
    <row r="41" spans="1:33" s="95" customFormat="1" ht="15">
      <c r="A41" s="120" t="s">
        <v>180</v>
      </c>
      <c r="B41" s="85"/>
      <c r="C41" s="85"/>
      <c r="D41" s="85"/>
      <c r="E41" s="85"/>
      <c r="F41" s="207"/>
      <c r="G41" s="208"/>
      <c r="H41" s="208"/>
      <c r="I41" s="208"/>
      <c r="J41" s="208">
        <f t="shared" si="0"/>
        <v>0</v>
      </c>
      <c r="K41" s="85"/>
      <c r="L41" s="85"/>
      <c r="M41" s="85"/>
      <c r="N41" s="85"/>
      <c r="O41" s="85"/>
      <c r="P41" s="85"/>
      <c r="Q41" s="85"/>
      <c r="R41" s="85"/>
      <c r="S41" s="85"/>
      <c r="T41" s="85"/>
      <c r="U41" s="85"/>
      <c r="V41" s="85"/>
      <c r="W41" s="85"/>
      <c r="X41" s="85"/>
      <c r="Y41" s="85"/>
      <c r="Z41" s="85"/>
      <c r="AA41" s="85"/>
      <c r="AB41" s="85"/>
      <c r="AC41" s="85"/>
      <c r="AD41" s="85"/>
      <c r="AE41" s="85"/>
      <c r="AF41" s="85"/>
      <c r="AG41" s="85"/>
    </row>
    <row r="42" spans="1:33" s="95" customFormat="1" ht="15">
      <c r="A42" s="120" t="s">
        <v>179</v>
      </c>
      <c r="B42" s="85"/>
      <c r="C42" s="85"/>
      <c r="D42" s="85"/>
      <c r="E42" s="85"/>
      <c r="F42" s="207"/>
      <c r="G42" s="208"/>
      <c r="H42" s="208"/>
      <c r="I42" s="208"/>
      <c r="J42" s="208">
        <f t="shared" si="0"/>
        <v>0</v>
      </c>
      <c r="K42" s="85"/>
      <c r="L42" s="85"/>
      <c r="M42" s="85"/>
      <c r="N42" s="85"/>
      <c r="O42" s="85"/>
      <c r="P42" s="85"/>
      <c r="Q42" s="85"/>
      <c r="R42" s="85"/>
      <c r="S42" s="85"/>
      <c r="T42" s="85"/>
      <c r="U42" s="85"/>
      <c r="V42" s="85"/>
      <c r="W42" s="85"/>
      <c r="X42" s="85"/>
      <c r="Y42" s="85"/>
      <c r="Z42" s="85"/>
      <c r="AA42" s="85"/>
      <c r="AB42" s="85"/>
      <c r="AC42" s="85"/>
      <c r="AD42" s="85"/>
      <c r="AE42" s="85"/>
      <c r="AF42" s="85"/>
      <c r="AG42" s="85"/>
    </row>
    <row r="43" spans="1:33" s="123" customFormat="1" ht="15">
      <c r="A43" s="261" t="s">
        <v>181</v>
      </c>
      <c r="B43" s="261"/>
      <c r="C43" s="120"/>
      <c r="D43" s="120"/>
      <c r="E43" s="120"/>
      <c r="F43" s="217"/>
      <c r="G43" s="217"/>
      <c r="H43" s="216">
        <f>H22+H27+H40</f>
        <v>1229650</v>
      </c>
      <c r="I43" s="216">
        <f>I22+I27+I40</f>
        <v>93480</v>
      </c>
      <c r="J43" s="216">
        <f t="shared" si="0"/>
        <v>1323130</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row>
    <row r="46" spans="1:4" ht="42" customHeight="1">
      <c r="A46" s="3" t="s">
        <v>7</v>
      </c>
      <c r="B46" s="252" t="s">
        <v>8</v>
      </c>
      <c r="C46" s="252"/>
      <c r="D46" s="252"/>
    </row>
    <row r="47" spans="1:4" ht="45.75" customHeight="1">
      <c r="A47" s="4" t="s">
        <v>9</v>
      </c>
      <c r="B47" s="252" t="s">
        <v>10</v>
      </c>
      <c r="C47" s="252"/>
      <c r="D47" s="252"/>
    </row>
  </sheetData>
  <sheetProtection/>
  <mergeCells count="25">
    <mergeCell ref="J2:J4"/>
    <mergeCell ref="B6:AG6"/>
    <mergeCell ref="C2:C4"/>
    <mergeCell ref="K2:K4"/>
    <mergeCell ref="L2:L4"/>
    <mergeCell ref="B47:D47"/>
    <mergeCell ref="AG2:AG4"/>
    <mergeCell ref="G2:G4"/>
    <mergeCell ref="H2:H4"/>
    <mergeCell ref="AD2:AD3"/>
    <mergeCell ref="P2:P4"/>
    <mergeCell ref="B2:B4"/>
    <mergeCell ref="A43:B43"/>
    <mergeCell ref="E2:E4"/>
    <mergeCell ref="F2:F4"/>
    <mergeCell ref="A2:A4"/>
    <mergeCell ref="A6:A21"/>
    <mergeCell ref="A23:A26"/>
    <mergeCell ref="N2:N4"/>
    <mergeCell ref="O2:O4"/>
    <mergeCell ref="B46:D46"/>
    <mergeCell ref="A28:A39"/>
    <mergeCell ref="B32:B33"/>
    <mergeCell ref="M2:M4"/>
    <mergeCell ref="D2:D4"/>
  </mergeCells>
  <printOptions horizontalCentered="1"/>
  <pageMargins left="0.5118110236220472" right="0.15748031496062992" top="0.6299212598425197" bottom="0.3937007874015748" header="0.31496062992125984" footer="0.15748031496062992"/>
  <pageSetup horizontalDpi="1200" verticalDpi="1200" orientation="landscape" paperSize="8" scale="83" r:id="rId2"/>
  <headerFooter>
    <oddFooter>&amp;C&amp;P / &amp;N</oddFooter>
  </headerFooter>
  <drawing r:id="rId1"/>
</worksheet>
</file>

<file path=xl/worksheets/sheet3.xml><?xml version="1.0" encoding="utf-8"?>
<worksheet xmlns="http://schemas.openxmlformats.org/spreadsheetml/2006/main" xmlns:r="http://schemas.openxmlformats.org/officeDocument/2006/relationships">
  <dimension ref="A1:AS49"/>
  <sheetViews>
    <sheetView zoomScalePageLayoutView="0" workbookViewId="0" topLeftCell="A1">
      <selection activeCell="A1" sqref="A1"/>
    </sheetView>
  </sheetViews>
  <sheetFormatPr defaultColWidth="9.140625" defaultRowHeight="15"/>
  <cols>
    <col min="1" max="1" width="26.28125" style="90" customWidth="1"/>
    <col min="2" max="2" width="14.57421875" style="38" customWidth="1"/>
    <col min="3" max="3" width="19.57421875" style="38" customWidth="1"/>
    <col min="4" max="4" width="6.7109375" style="38" customWidth="1"/>
    <col min="5" max="5" width="11.8515625" style="38" customWidth="1"/>
    <col min="6" max="6" width="14.28125" style="88" customWidth="1"/>
    <col min="7" max="7" width="20.8515625" style="89" customWidth="1"/>
    <col min="8" max="8" width="23.28125" style="89" customWidth="1"/>
    <col min="9" max="9" width="13.00390625" style="88" customWidth="1"/>
    <col min="10" max="10" width="17.57421875" style="88" customWidth="1"/>
    <col min="11" max="11" width="20.28125" style="38" hidden="1" customWidth="1"/>
    <col min="12" max="12" width="15.8515625" style="38" hidden="1" customWidth="1"/>
    <col min="13" max="13" width="23.57421875" style="38" hidden="1" customWidth="1"/>
    <col min="14" max="14" width="15.8515625" style="38" hidden="1" customWidth="1"/>
    <col min="15" max="15" width="18.140625" style="38" hidden="1" customWidth="1"/>
    <col min="16" max="16" width="21.8515625" style="38" hidden="1" customWidth="1"/>
    <col min="17" max="19" width="0" style="38" hidden="1" customWidth="1"/>
    <col min="20" max="20" width="16.00390625" style="38" hidden="1" customWidth="1"/>
    <col min="21" max="21" width="14.57421875" style="38" hidden="1" customWidth="1"/>
    <col min="22" max="22" width="16.00390625" style="38" hidden="1" customWidth="1"/>
    <col min="23" max="31" width="0" style="38" hidden="1" customWidth="1"/>
    <col min="32" max="32" width="14.8515625" style="38" hidden="1" customWidth="1"/>
    <col min="33" max="33" width="49.28125" style="38" hidden="1" customWidth="1"/>
    <col min="34" max="34" width="9.140625" style="38" customWidth="1"/>
    <col min="35" max="35" width="12.57421875" style="38" customWidth="1"/>
    <col min="36" max="36" width="12.7109375" style="38" customWidth="1"/>
    <col min="37" max="37" width="12.421875" style="38" customWidth="1"/>
    <col min="38" max="38" width="14.8515625" style="38" customWidth="1"/>
    <col min="39" max="39" width="12.7109375" style="38" customWidth="1"/>
    <col min="40" max="41" width="9.140625" style="38" customWidth="1"/>
    <col min="42" max="42" width="12.57421875" style="38" customWidth="1"/>
    <col min="43" max="43" width="12.140625" style="38" customWidth="1"/>
    <col min="44" max="44" width="9.140625" style="38" customWidth="1"/>
    <col min="45" max="45" width="22.421875" style="38" customWidth="1"/>
    <col min="46" max="16384" width="9.140625" style="38" customWidth="1"/>
  </cols>
  <sheetData>
    <row r="1" ht="15.75" thickBot="1">
      <c r="A1" s="2" t="s">
        <v>229</v>
      </c>
    </row>
    <row r="2" spans="1:45" ht="16.5" customHeight="1" thickBot="1">
      <c r="A2" s="124"/>
      <c r="B2" s="125"/>
      <c r="C2" s="125"/>
      <c r="D2" s="126"/>
      <c r="E2" s="267" t="s">
        <v>181</v>
      </c>
      <c r="F2" s="268"/>
      <c r="G2" s="268"/>
      <c r="H2" s="268"/>
      <c r="I2" s="268"/>
      <c r="J2" s="269"/>
      <c r="AH2" s="267" t="s">
        <v>192</v>
      </c>
      <c r="AI2" s="268"/>
      <c r="AJ2" s="268"/>
      <c r="AK2" s="268"/>
      <c r="AL2" s="268"/>
      <c r="AM2" s="269"/>
      <c r="AN2" s="267" t="s">
        <v>193</v>
      </c>
      <c r="AO2" s="268"/>
      <c r="AP2" s="268"/>
      <c r="AQ2" s="268"/>
      <c r="AR2" s="268"/>
      <c r="AS2" s="269"/>
    </row>
    <row r="3" spans="1:45" ht="15">
      <c r="A3" s="247" t="s">
        <v>158</v>
      </c>
      <c r="B3" s="259" t="s">
        <v>127</v>
      </c>
      <c r="C3" s="259" t="s">
        <v>4</v>
      </c>
      <c r="D3" s="259" t="s">
        <v>129</v>
      </c>
      <c r="E3" s="259" t="s">
        <v>130</v>
      </c>
      <c r="F3" s="259" t="s">
        <v>131</v>
      </c>
      <c r="G3" s="259" t="s">
        <v>188</v>
      </c>
      <c r="H3" s="259" t="s">
        <v>189</v>
      </c>
      <c r="I3" s="79" t="s">
        <v>33</v>
      </c>
      <c r="J3" s="263" t="s">
        <v>134</v>
      </c>
      <c r="K3" s="250" t="s">
        <v>135</v>
      </c>
      <c r="L3" s="250" t="s">
        <v>136</v>
      </c>
      <c r="M3" s="250" t="s">
        <v>137</v>
      </c>
      <c r="N3" s="250" t="s">
        <v>138</v>
      </c>
      <c r="O3" s="250" t="s">
        <v>139</v>
      </c>
      <c r="P3" s="250" t="s">
        <v>139</v>
      </c>
      <c r="Q3" s="78" t="s">
        <v>142</v>
      </c>
      <c r="R3" s="78" t="s">
        <v>143</v>
      </c>
      <c r="S3" s="78" t="s">
        <v>143</v>
      </c>
      <c r="T3" s="78" t="s">
        <v>144</v>
      </c>
      <c r="U3" s="78" t="s">
        <v>145</v>
      </c>
      <c r="V3" s="78" t="s">
        <v>145</v>
      </c>
      <c r="W3" s="78" t="s">
        <v>146</v>
      </c>
      <c r="X3" s="78" t="s">
        <v>147</v>
      </c>
      <c r="Y3" s="78" t="s">
        <v>147</v>
      </c>
      <c r="Z3" s="78" t="s">
        <v>148</v>
      </c>
      <c r="AA3" s="78" t="s">
        <v>149</v>
      </c>
      <c r="AB3" s="78" t="s">
        <v>149</v>
      </c>
      <c r="AC3" s="78" t="s">
        <v>150</v>
      </c>
      <c r="AD3" s="258" t="s">
        <v>151</v>
      </c>
      <c r="AE3" s="78" t="s">
        <v>151</v>
      </c>
      <c r="AF3" s="78" t="s">
        <v>152</v>
      </c>
      <c r="AG3" s="78" t="s">
        <v>155</v>
      </c>
      <c r="AH3" s="259" t="s">
        <v>130</v>
      </c>
      <c r="AI3" s="259" t="s">
        <v>131</v>
      </c>
      <c r="AJ3" s="259" t="s">
        <v>188</v>
      </c>
      <c r="AK3" s="259" t="s">
        <v>189</v>
      </c>
      <c r="AL3" s="79" t="s">
        <v>33</v>
      </c>
      <c r="AM3" s="263" t="s">
        <v>134</v>
      </c>
      <c r="AN3" s="259" t="s">
        <v>130</v>
      </c>
      <c r="AO3" s="259" t="s">
        <v>131</v>
      </c>
      <c r="AP3" s="259" t="s">
        <v>188</v>
      </c>
      <c r="AQ3" s="259" t="s">
        <v>189</v>
      </c>
      <c r="AR3" s="79" t="s">
        <v>33</v>
      </c>
      <c r="AS3" s="263" t="s">
        <v>134</v>
      </c>
    </row>
    <row r="4" spans="1:45" ht="15.75" thickBot="1">
      <c r="A4" s="247"/>
      <c r="B4" s="259"/>
      <c r="C4" s="259" t="s">
        <v>128</v>
      </c>
      <c r="D4" s="259"/>
      <c r="E4" s="259"/>
      <c r="F4" s="259"/>
      <c r="G4" s="259" t="s">
        <v>132</v>
      </c>
      <c r="H4" s="259" t="s">
        <v>132</v>
      </c>
      <c r="I4" s="79" t="s">
        <v>133</v>
      </c>
      <c r="J4" s="263"/>
      <c r="K4" s="251"/>
      <c r="L4" s="251" t="s">
        <v>133</v>
      </c>
      <c r="M4" s="251" t="s">
        <v>133</v>
      </c>
      <c r="N4" s="251" t="s">
        <v>133</v>
      </c>
      <c r="O4" s="251" t="s">
        <v>140</v>
      </c>
      <c r="P4" s="251" t="s">
        <v>141</v>
      </c>
      <c r="Q4" s="80" t="s">
        <v>133</v>
      </c>
      <c r="R4" s="80" t="s">
        <v>140</v>
      </c>
      <c r="S4" s="80" t="s">
        <v>141</v>
      </c>
      <c r="T4" s="80" t="s">
        <v>133</v>
      </c>
      <c r="U4" s="80" t="s">
        <v>140</v>
      </c>
      <c r="V4" s="80" t="s">
        <v>141</v>
      </c>
      <c r="W4" s="80" t="s">
        <v>133</v>
      </c>
      <c r="X4" s="80" t="s">
        <v>140</v>
      </c>
      <c r="Y4" s="80" t="s">
        <v>141</v>
      </c>
      <c r="Z4" s="80" t="s">
        <v>133</v>
      </c>
      <c r="AA4" s="80" t="s">
        <v>140</v>
      </c>
      <c r="AB4" s="80" t="s">
        <v>141</v>
      </c>
      <c r="AC4" s="80" t="s">
        <v>133</v>
      </c>
      <c r="AD4" s="260"/>
      <c r="AE4" s="81" t="s">
        <v>141</v>
      </c>
      <c r="AF4" s="81" t="s">
        <v>153</v>
      </c>
      <c r="AG4" s="81" t="s">
        <v>157</v>
      </c>
      <c r="AH4" s="259"/>
      <c r="AI4" s="259"/>
      <c r="AJ4" s="259" t="s">
        <v>132</v>
      </c>
      <c r="AK4" s="259" t="s">
        <v>132</v>
      </c>
      <c r="AL4" s="79" t="s">
        <v>133</v>
      </c>
      <c r="AM4" s="263"/>
      <c r="AN4" s="259"/>
      <c r="AO4" s="259"/>
      <c r="AP4" s="259" t="s">
        <v>132</v>
      </c>
      <c r="AQ4" s="259" t="s">
        <v>132</v>
      </c>
      <c r="AR4" s="79" t="s">
        <v>133</v>
      </c>
      <c r="AS4" s="263"/>
    </row>
    <row r="5" spans="1:45" ht="15.75" thickBot="1">
      <c r="A5" s="247"/>
      <c r="B5" s="259"/>
      <c r="C5" s="259"/>
      <c r="D5" s="259"/>
      <c r="E5" s="259"/>
      <c r="F5" s="259"/>
      <c r="G5" s="259" t="s">
        <v>133</v>
      </c>
      <c r="H5" s="259" t="s">
        <v>133</v>
      </c>
      <c r="I5" s="79"/>
      <c r="J5" s="263"/>
      <c r="K5" s="251"/>
      <c r="L5" s="251"/>
      <c r="M5" s="251"/>
      <c r="N5" s="251"/>
      <c r="O5" s="251"/>
      <c r="P5" s="251"/>
      <c r="AE5" s="81"/>
      <c r="AF5" s="81" t="s">
        <v>154</v>
      </c>
      <c r="AG5" s="80"/>
      <c r="AH5" s="259"/>
      <c r="AI5" s="259"/>
      <c r="AJ5" s="259" t="s">
        <v>133</v>
      </c>
      <c r="AK5" s="259" t="s">
        <v>133</v>
      </c>
      <c r="AL5" s="79"/>
      <c r="AM5" s="263"/>
      <c r="AN5" s="259"/>
      <c r="AO5" s="259"/>
      <c r="AP5" s="259" t="s">
        <v>133</v>
      </c>
      <c r="AQ5" s="259" t="s">
        <v>133</v>
      </c>
      <c r="AR5" s="79"/>
      <c r="AS5" s="263"/>
    </row>
    <row r="6" spans="1:45" ht="15">
      <c r="A6" s="82">
        <v>0</v>
      </c>
      <c r="B6" s="91">
        <v>1</v>
      </c>
      <c r="C6" s="91">
        <v>2</v>
      </c>
      <c r="D6" s="91">
        <v>3</v>
      </c>
      <c r="E6" s="91" t="s">
        <v>196</v>
      </c>
      <c r="F6" s="91" t="s">
        <v>197</v>
      </c>
      <c r="G6" s="91">
        <v>6</v>
      </c>
      <c r="H6" s="91" t="s">
        <v>77</v>
      </c>
      <c r="I6" s="91">
        <v>8</v>
      </c>
      <c r="J6" s="91" t="s">
        <v>190</v>
      </c>
      <c r="K6" s="91"/>
      <c r="L6" s="91"/>
      <c r="M6" s="91"/>
      <c r="N6" s="91"/>
      <c r="O6" s="91"/>
      <c r="P6" s="91"/>
      <c r="Q6" s="92"/>
      <c r="R6" s="92"/>
      <c r="S6" s="92"/>
      <c r="T6" s="92"/>
      <c r="U6" s="92"/>
      <c r="V6" s="92"/>
      <c r="W6" s="92"/>
      <c r="X6" s="92"/>
      <c r="Y6" s="92"/>
      <c r="Z6" s="92"/>
      <c r="AA6" s="92"/>
      <c r="AB6" s="92"/>
      <c r="AC6" s="92"/>
      <c r="AD6" s="92"/>
      <c r="AE6" s="91"/>
      <c r="AF6" s="91"/>
      <c r="AG6" s="84"/>
      <c r="AH6" s="91">
        <v>10</v>
      </c>
      <c r="AI6" s="91">
        <v>11</v>
      </c>
      <c r="AJ6" s="91">
        <v>12</v>
      </c>
      <c r="AK6" s="91">
        <v>13</v>
      </c>
      <c r="AL6" s="91">
        <v>14</v>
      </c>
      <c r="AM6" s="91" t="s">
        <v>194</v>
      </c>
      <c r="AN6" s="91">
        <v>16</v>
      </c>
      <c r="AO6" s="91">
        <v>17</v>
      </c>
      <c r="AP6" s="91">
        <v>18</v>
      </c>
      <c r="AQ6" s="91">
        <v>19</v>
      </c>
      <c r="AR6" s="91">
        <v>20</v>
      </c>
      <c r="AS6" s="91" t="s">
        <v>195</v>
      </c>
    </row>
    <row r="7" spans="1:45" s="95" customFormat="1" ht="43.5" customHeight="1">
      <c r="A7" s="248" t="s">
        <v>156</v>
      </c>
      <c r="B7" s="94"/>
      <c r="C7" s="85"/>
      <c r="D7" s="85"/>
      <c r="E7" s="85"/>
      <c r="F7" s="86"/>
      <c r="G7" s="87"/>
      <c r="H7" s="87"/>
      <c r="I7" s="86"/>
      <c r="J7" s="86"/>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row>
    <row r="8" spans="1:45" s="95" customFormat="1" ht="71.25" customHeight="1">
      <c r="A8" s="248"/>
      <c r="B8" s="94"/>
      <c r="C8" s="85"/>
      <c r="D8" s="85"/>
      <c r="E8" s="85"/>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5"/>
      <c r="AH8" s="85"/>
      <c r="AI8" s="85"/>
      <c r="AJ8" s="85"/>
      <c r="AK8" s="85"/>
      <c r="AL8" s="85"/>
      <c r="AM8" s="85"/>
      <c r="AN8" s="85"/>
      <c r="AO8" s="85"/>
      <c r="AP8" s="85"/>
      <c r="AQ8" s="85"/>
      <c r="AR8" s="85"/>
      <c r="AS8" s="85"/>
    </row>
    <row r="9" spans="1:45" s="95" customFormat="1" ht="47.25" customHeight="1">
      <c r="A9" s="248"/>
      <c r="B9" s="94"/>
      <c r="C9" s="85"/>
      <c r="D9" s="85"/>
      <c r="E9" s="85"/>
      <c r="F9" s="86"/>
      <c r="G9" s="87"/>
      <c r="H9" s="87"/>
      <c r="I9" s="87"/>
      <c r="J9" s="87"/>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row>
    <row r="10" spans="1:45" s="95" customFormat="1" ht="15">
      <c r="A10" s="248"/>
      <c r="B10" s="96"/>
      <c r="C10" s="97"/>
      <c r="D10" s="98"/>
      <c r="E10" s="99"/>
      <c r="F10" s="100"/>
      <c r="G10" s="101"/>
      <c r="H10" s="101"/>
      <c r="I10" s="87"/>
      <c r="J10" s="87"/>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row>
    <row r="11" spans="1:45" s="95" customFormat="1" ht="15">
      <c r="A11" s="248"/>
      <c r="B11" s="96"/>
      <c r="C11" s="99"/>
      <c r="D11" s="98"/>
      <c r="E11" s="99"/>
      <c r="F11" s="100"/>
      <c r="G11" s="101"/>
      <c r="H11" s="101"/>
      <c r="I11" s="87"/>
      <c r="J11" s="87"/>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row>
    <row r="12" spans="1:45" s="95" customFormat="1" ht="15">
      <c r="A12" s="248"/>
      <c r="B12" s="96"/>
      <c r="C12" s="99"/>
      <c r="D12" s="102"/>
      <c r="E12" s="99"/>
      <c r="F12" s="100"/>
      <c r="G12" s="101"/>
      <c r="H12" s="101"/>
      <c r="I12" s="87"/>
      <c r="J12" s="87"/>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row>
    <row r="13" spans="1:45" s="95" customFormat="1" ht="15">
      <c r="A13" s="248"/>
      <c r="B13" s="96"/>
      <c r="C13" s="99"/>
      <c r="D13" s="102"/>
      <c r="E13" s="99"/>
      <c r="F13" s="100"/>
      <c r="G13" s="101"/>
      <c r="H13" s="101"/>
      <c r="I13" s="87"/>
      <c r="J13" s="87"/>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row>
    <row r="14" spans="1:45" s="95" customFormat="1" ht="15">
      <c r="A14" s="248"/>
      <c r="B14" s="94"/>
      <c r="C14" s="94"/>
      <c r="D14" s="85"/>
      <c r="E14" s="85"/>
      <c r="F14" s="86"/>
      <c r="G14" s="87"/>
      <c r="H14" s="87"/>
      <c r="I14" s="87"/>
      <c r="J14" s="87"/>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row>
    <row r="15" spans="1:45" s="95" customFormat="1" ht="15">
      <c r="A15" s="248"/>
      <c r="B15" s="85"/>
      <c r="C15" s="85"/>
      <c r="D15" s="85"/>
      <c r="E15" s="85"/>
      <c r="F15" s="86"/>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5"/>
      <c r="AH15" s="85"/>
      <c r="AI15" s="85"/>
      <c r="AJ15" s="85"/>
      <c r="AK15" s="85"/>
      <c r="AL15" s="85"/>
      <c r="AM15" s="85"/>
      <c r="AN15" s="85"/>
      <c r="AO15" s="85"/>
      <c r="AP15" s="85"/>
      <c r="AQ15" s="85"/>
      <c r="AR15" s="85"/>
      <c r="AS15" s="85"/>
    </row>
    <row r="16" spans="1:45" s="95" customFormat="1" ht="15">
      <c r="A16" s="248"/>
      <c r="B16" s="94"/>
      <c r="C16" s="103"/>
      <c r="D16" s="85"/>
      <c r="E16" s="99"/>
      <c r="F16" s="86"/>
      <c r="G16" s="87"/>
      <c r="H16" s="87"/>
      <c r="I16" s="87"/>
      <c r="J16" s="87"/>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row>
    <row r="17" spans="1:45" s="95" customFormat="1" ht="36" customHeight="1">
      <c r="A17" s="248"/>
      <c r="B17" s="104"/>
      <c r="C17" s="85"/>
      <c r="D17" s="85"/>
      <c r="E17" s="85"/>
      <c r="F17" s="86"/>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5"/>
      <c r="AH17" s="85"/>
      <c r="AI17" s="85"/>
      <c r="AJ17" s="85"/>
      <c r="AK17" s="85"/>
      <c r="AL17" s="85"/>
      <c r="AM17" s="85"/>
      <c r="AN17" s="85"/>
      <c r="AO17" s="85"/>
      <c r="AP17" s="85"/>
      <c r="AQ17" s="85"/>
      <c r="AR17" s="85"/>
      <c r="AS17" s="85"/>
    </row>
    <row r="18" spans="1:45" s="95" customFormat="1" ht="56.25" customHeight="1">
      <c r="A18" s="248"/>
      <c r="B18" s="104"/>
      <c r="C18" s="94"/>
      <c r="D18" s="85"/>
      <c r="E18" s="85"/>
      <c r="F18" s="86"/>
      <c r="G18" s="87"/>
      <c r="H18" s="101"/>
      <c r="I18" s="87"/>
      <c r="J18" s="87"/>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row>
    <row r="19" spans="1:45" s="95" customFormat="1" ht="64.5" customHeight="1">
      <c r="A19" s="248"/>
      <c r="B19" s="93"/>
      <c r="C19" s="93"/>
      <c r="D19" s="85"/>
      <c r="E19" s="85"/>
      <c r="F19" s="86"/>
      <c r="G19" s="87"/>
      <c r="H19" s="101"/>
      <c r="I19" s="101"/>
      <c r="J19" s="87"/>
      <c r="K19" s="87"/>
      <c r="L19" s="87"/>
      <c r="M19" s="87"/>
      <c r="N19" s="87"/>
      <c r="O19" s="87"/>
      <c r="P19" s="87"/>
      <c r="Q19" s="87"/>
      <c r="R19" s="87"/>
      <c r="S19" s="87"/>
      <c r="T19" s="87"/>
      <c r="U19" s="87"/>
      <c r="V19" s="87"/>
      <c r="W19" s="87"/>
      <c r="X19" s="87"/>
      <c r="Y19" s="87"/>
      <c r="Z19" s="87"/>
      <c r="AA19" s="87"/>
      <c r="AB19" s="87"/>
      <c r="AC19" s="87"/>
      <c r="AD19" s="87"/>
      <c r="AE19" s="87"/>
      <c r="AF19" s="87"/>
      <c r="AG19" s="85"/>
      <c r="AH19" s="85"/>
      <c r="AI19" s="85"/>
      <c r="AJ19" s="85"/>
      <c r="AK19" s="85"/>
      <c r="AL19" s="85"/>
      <c r="AM19" s="85"/>
      <c r="AN19" s="85"/>
      <c r="AO19" s="85"/>
      <c r="AP19" s="85"/>
      <c r="AQ19" s="85"/>
      <c r="AR19" s="85"/>
      <c r="AS19" s="85"/>
    </row>
    <row r="20" spans="1:45" s="95" customFormat="1" ht="75" customHeight="1">
      <c r="A20" s="248"/>
      <c r="B20" s="93"/>
      <c r="C20" s="85"/>
      <c r="D20" s="85"/>
      <c r="E20" s="85"/>
      <c r="F20" s="86"/>
      <c r="G20" s="87"/>
      <c r="H20" s="101"/>
      <c r="I20" s="101"/>
      <c r="J20" s="87"/>
      <c r="K20" s="87"/>
      <c r="L20" s="87"/>
      <c r="M20" s="87"/>
      <c r="N20" s="87"/>
      <c r="O20" s="87"/>
      <c r="P20" s="87"/>
      <c r="Q20" s="87"/>
      <c r="R20" s="87"/>
      <c r="S20" s="87"/>
      <c r="T20" s="87"/>
      <c r="U20" s="87"/>
      <c r="V20" s="87"/>
      <c r="W20" s="87"/>
      <c r="X20" s="87"/>
      <c r="Y20" s="87"/>
      <c r="Z20" s="87"/>
      <c r="AA20" s="87"/>
      <c r="AB20" s="87"/>
      <c r="AC20" s="87"/>
      <c r="AD20" s="87"/>
      <c r="AE20" s="87"/>
      <c r="AF20" s="87"/>
      <c r="AG20" s="85"/>
      <c r="AH20" s="85"/>
      <c r="AI20" s="85"/>
      <c r="AJ20" s="85"/>
      <c r="AK20" s="85"/>
      <c r="AL20" s="85"/>
      <c r="AM20" s="85"/>
      <c r="AN20" s="85"/>
      <c r="AO20" s="85"/>
      <c r="AP20" s="85"/>
      <c r="AQ20" s="85"/>
      <c r="AR20" s="85"/>
      <c r="AS20" s="85"/>
    </row>
    <row r="21" spans="1:45" s="95" customFormat="1" ht="63" customHeight="1">
      <c r="A21" s="248"/>
      <c r="B21" s="93"/>
      <c r="C21" s="85"/>
      <c r="D21" s="85"/>
      <c r="E21" s="85"/>
      <c r="F21" s="86"/>
      <c r="G21" s="87"/>
      <c r="H21" s="87"/>
      <c r="I21" s="87"/>
      <c r="J21" s="87"/>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row>
    <row r="22" spans="1:45" s="95" customFormat="1" ht="63" customHeight="1">
      <c r="A22" s="248"/>
      <c r="B22" s="93"/>
      <c r="C22" s="105"/>
      <c r="D22" s="85"/>
      <c r="E22" s="85"/>
      <c r="F22" s="86"/>
      <c r="G22" s="87"/>
      <c r="H22" s="87"/>
      <c r="I22" s="87"/>
      <c r="J22" s="87"/>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row>
    <row r="23" spans="1:45" s="95" customFormat="1" ht="36" customHeight="1">
      <c r="A23" s="248"/>
      <c r="B23" s="93"/>
      <c r="C23" s="106"/>
      <c r="D23" s="85"/>
      <c r="E23" s="85"/>
      <c r="F23" s="86"/>
      <c r="G23" s="87"/>
      <c r="H23" s="87"/>
      <c r="I23" s="101"/>
      <c r="J23" s="87"/>
      <c r="K23" s="87"/>
      <c r="L23" s="87"/>
      <c r="M23" s="87"/>
      <c r="N23" s="87"/>
      <c r="O23" s="87"/>
      <c r="P23" s="87"/>
      <c r="Q23" s="87"/>
      <c r="R23" s="87"/>
      <c r="S23" s="87"/>
      <c r="T23" s="87"/>
      <c r="U23" s="87"/>
      <c r="V23" s="87"/>
      <c r="W23" s="87"/>
      <c r="X23" s="87"/>
      <c r="Y23" s="87"/>
      <c r="Z23" s="87"/>
      <c r="AA23" s="87"/>
      <c r="AB23" s="87"/>
      <c r="AC23" s="87"/>
      <c r="AD23" s="87"/>
      <c r="AE23" s="87"/>
      <c r="AF23" s="87"/>
      <c r="AG23" s="85"/>
      <c r="AH23" s="85"/>
      <c r="AI23" s="85"/>
      <c r="AJ23" s="85"/>
      <c r="AK23" s="85"/>
      <c r="AL23" s="85"/>
      <c r="AM23" s="85"/>
      <c r="AN23" s="85"/>
      <c r="AO23" s="85"/>
      <c r="AP23" s="85"/>
      <c r="AQ23" s="85"/>
      <c r="AR23" s="85"/>
      <c r="AS23" s="85"/>
    </row>
    <row r="24" spans="1:45" s="95" customFormat="1" ht="36" customHeight="1">
      <c r="A24" s="248"/>
      <c r="B24" s="107"/>
      <c r="C24" s="108"/>
      <c r="D24" s="85"/>
      <c r="E24" s="85"/>
      <c r="F24" s="86"/>
      <c r="G24" s="87"/>
      <c r="H24" s="87"/>
      <c r="I24" s="87"/>
      <c r="J24" s="87"/>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row>
    <row r="25" spans="1:45" s="95" customFormat="1" ht="36" customHeight="1">
      <c r="A25" s="109" t="s">
        <v>182</v>
      </c>
      <c r="B25" s="104"/>
      <c r="C25" s="110"/>
      <c r="D25" s="85"/>
      <c r="E25" s="85"/>
      <c r="F25" s="86"/>
      <c r="G25" s="87"/>
      <c r="H25" s="111"/>
      <c r="I25" s="111"/>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85"/>
      <c r="AH25" s="85"/>
      <c r="AI25" s="85"/>
      <c r="AJ25" s="85"/>
      <c r="AK25" s="85"/>
      <c r="AL25" s="85"/>
      <c r="AM25" s="85"/>
      <c r="AN25" s="85"/>
      <c r="AO25" s="85"/>
      <c r="AP25" s="85"/>
      <c r="AQ25" s="85"/>
      <c r="AR25" s="85"/>
      <c r="AS25" s="85"/>
    </row>
    <row r="26" spans="1:45" s="95" customFormat="1" ht="15">
      <c r="A26" s="249" t="s">
        <v>163</v>
      </c>
      <c r="B26" s="113"/>
      <c r="C26" s="110"/>
      <c r="D26" s="85"/>
      <c r="E26" s="85"/>
      <c r="F26" s="85"/>
      <c r="G26" s="85"/>
      <c r="H26" s="114"/>
      <c r="I26" s="114"/>
      <c r="J26" s="114"/>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row>
    <row r="27" spans="1:45" s="95" customFormat="1" ht="15">
      <c r="A27" s="249"/>
      <c r="B27" s="115"/>
      <c r="C27" s="105"/>
      <c r="D27" s="85"/>
      <c r="E27" s="85"/>
      <c r="F27" s="86"/>
      <c r="G27" s="87"/>
      <c r="H27" s="87"/>
      <c r="I27" s="87"/>
      <c r="J27" s="87"/>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row>
    <row r="28" spans="1:45" s="95" customFormat="1" ht="15">
      <c r="A28" s="249"/>
      <c r="B28" s="113"/>
      <c r="C28" s="110"/>
      <c r="D28" s="85"/>
      <c r="E28" s="85"/>
      <c r="F28" s="85"/>
      <c r="G28" s="85"/>
      <c r="H28" s="114"/>
      <c r="I28" s="114"/>
      <c r="J28" s="114"/>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row>
    <row r="29" spans="1:45" s="95" customFormat="1" ht="15">
      <c r="A29" s="249"/>
      <c r="B29" s="116"/>
      <c r="C29" s="159"/>
      <c r="D29" s="85"/>
      <c r="E29" s="85"/>
      <c r="F29" s="86"/>
      <c r="G29" s="87"/>
      <c r="H29" s="87"/>
      <c r="I29" s="87"/>
      <c r="J29" s="87"/>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row>
    <row r="30" spans="1:45" s="95" customFormat="1" ht="15">
      <c r="A30" s="118" t="s">
        <v>178</v>
      </c>
      <c r="B30" s="115"/>
      <c r="C30" s="159"/>
      <c r="D30" s="85"/>
      <c r="E30" s="85"/>
      <c r="F30" s="86"/>
      <c r="G30" s="87"/>
      <c r="H30" s="87"/>
      <c r="I30" s="87"/>
      <c r="J30" s="111"/>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85"/>
      <c r="AH30" s="85"/>
      <c r="AI30" s="85"/>
      <c r="AJ30" s="85"/>
      <c r="AK30" s="85"/>
      <c r="AL30" s="85"/>
      <c r="AM30" s="85"/>
      <c r="AN30" s="85"/>
      <c r="AO30" s="85"/>
      <c r="AP30" s="85"/>
      <c r="AQ30" s="85"/>
      <c r="AR30" s="85"/>
      <c r="AS30" s="85"/>
    </row>
    <row r="31" spans="1:45" s="95" customFormat="1" ht="15">
      <c r="A31" s="253" t="s">
        <v>165</v>
      </c>
      <c r="B31" s="113"/>
      <c r="C31" s="110"/>
      <c r="D31" s="85"/>
      <c r="E31" s="85"/>
      <c r="F31" s="85"/>
      <c r="G31" s="85"/>
      <c r="H31" s="114"/>
      <c r="I31" s="114"/>
      <c r="J31" s="114"/>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row>
    <row r="32" spans="1:45" s="95" customFormat="1" ht="15">
      <c r="A32" s="254"/>
      <c r="B32" s="85"/>
      <c r="C32" s="110"/>
      <c r="D32" s="85"/>
      <c r="E32" s="85"/>
      <c r="F32" s="86"/>
      <c r="G32" s="87"/>
      <c r="H32" s="87"/>
      <c r="I32" s="87"/>
      <c r="J32" s="87"/>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row>
    <row r="33" spans="1:45" s="95" customFormat="1" ht="15">
      <c r="A33" s="254"/>
      <c r="B33" s="85"/>
      <c r="C33" s="106"/>
      <c r="D33" s="85"/>
      <c r="E33" s="85"/>
      <c r="F33" s="86"/>
      <c r="G33" s="87"/>
      <c r="H33" s="87"/>
      <c r="I33" s="87"/>
      <c r="J33" s="87"/>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row>
    <row r="34" spans="1:45" s="95" customFormat="1" ht="15">
      <c r="A34" s="254"/>
      <c r="B34" s="85"/>
      <c r="C34" s="110"/>
      <c r="D34" s="85"/>
      <c r="E34" s="85"/>
      <c r="F34" s="86"/>
      <c r="G34" s="87"/>
      <c r="H34" s="87"/>
      <c r="I34" s="87"/>
      <c r="J34" s="87"/>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row>
    <row r="35" spans="1:45" s="95" customFormat="1" ht="15">
      <c r="A35" s="254"/>
      <c r="B35" s="93"/>
      <c r="C35" s="106"/>
      <c r="D35" s="85"/>
      <c r="E35" s="85"/>
      <c r="F35" s="86"/>
      <c r="G35" s="87"/>
      <c r="H35" s="87"/>
      <c r="I35" s="87"/>
      <c r="J35" s="87"/>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row>
    <row r="36" spans="1:45" s="95" customFormat="1" ht="15">
      <c r="A36" s="254"/>
      <c r="B36" s="93"/>
      <c r="C36" s="106"/>
      <c r="D36" s="85"/>
      <c r="E36" s="85"/>
      <c r="F36" s="86"/>
      <c r="G36" s="87"/>
      <c r="H36" s="87"/>
      <c r="I36" s="87"/>
      <c r="J36" s="87"/>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row>
    <row r="37" spans="1:45" s="95" customFormat="1" ht="15">
      <c r="A37" s="254"/>
      <c r="B37" s="113"/>
      <c r="C37" s="110"/>
      <c r="D37" s="85"/>
      <c r="E37" s="85"/>
      <c r="F37" s="85"/>
      <c r="G37" s="85"/>
      <c r="H37" s="114"/>
      <c r="I37" s="114"/>
      <c r="J37" s="114"/>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row>
    <row r="38" spans="1:45" s="95" customFormat="1" ht="15">
      <c r="A38" s="254"/>
      <c r="B38" s="85"/>
      <c r="C38" s="106"/>
      <c r="D38" s="85"/>
      <c r="E38" s="85"/>
      <c r="F38" s="86"/>
      <c r="G38" s="87"/>
      <c r="H38" s="87"/>
      <c r="I38" s="87"/>
      <c r="J38" s="87"/>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row>
    <row r="39" spans="1:45" s="95" customFormat="1" ht="15">
      <c r="A39" s="254"/>
      <c r="B39" s="93"/>
      <c r="C39" s="119"/>
      <c r="D39" s="85"/>
      <c r="E39" s="85"/>
      <c r="F39" s="86"/>
      <c r="G39" s="87"/>
      <c r="H39" s="87"/>
      <c r="I39" s="87"/>
      <c r="J39" s="87"/>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row>
    <row r="40" spans="1:45" s="95" customFormat="1" ht="15">
      <c r="A40" s="254"/>
      <c r="B40" s="113"/>
      <c r="C40" s="110"/>
      <c r="D40" s="85"/>
      <c r="E40" s="85"/>
      <c r="F40" s="85"/>
      <c r="G40" s="85"/>
      <c r="H40" s="114"/>
      <c r="I40" s="114"/>
      <c r="J40" s="114"/>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row>
    <row r="41" spans="1:45" s="95" customFormat="1" ht="15">
      <c r="A41" s="254"/>
      <c r="B41" s="85"/>
      <c r="C41" s="119"/>
      <c r="D41" s="85"/>
      <c r="E41" s="85"/>
      <c r="F41" s="86"/>
      <c r="G41" s="87"/>
      <c r="H41" s="87"/>
      <c r="I41" s="87"/>
      <c r="J41" s="87"/>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row>
    <row r="42" spans="1:45" s="95" customFormat="1" ht="15">
      <c r="A42" s="255"/>
      <c r="B42" s="93"/>
      <c r="C42" s="106"/>
      <c r="D42" s="85"/>
      <c r="E42" s="85"/>
      <c r="F42" s="86"/>
      <c r="G42" s="87"/>
      <c r="H42" s="87"/>
      <c r="I42" s="87"/>
      <c r="J42" s="87"/>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row>
    <row r="43" spans="1:45" s="123" customFormat="1" ht="15">
      <c r="A43" s="120" t="s">
        <v>176</v>
      </c>
      <c r="B43" s="120"/>
      <c r="C43" s="121"/>
      <c r="D43" s="120"/>
      <c r="E43" s="120"/>
      <c r="F43" s="120"/>
      <c r="G43" s="120"/>
      <c r="H43" s="122"/>
      <c r="I43" s="122"/>
      <c r="J43" s="122"/>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20"/>
      <c r="AH43" s="120"/>
      <c r="AI43" s="120"/>
      <c r="AJ43" s="120"/>
      <c r="AK43" s="120"/>
      <c r="AL43" s="120"/>
      <c r="AM43" s="120"/>
      <c r="AN43" s="120"/>
      <c r="AO43" s="120"/>
      <c r="AP43" s="120"/>
      <c r="AQ43" s="120"/>
      <c r="AR43" s="120"/>
      <c r="AS43" s="120"/>
    </row>
    <row r="44" spans="1:45" s="95" customFormat="1" ht="15">
      <c r="A44" s="120" t="s">
        <v>180</v>
      </c>
      <c r="B44" s="85"/>
      <c r="C44" s="110"/>
      <c r="D44" s="85"/>
      <c r="E44" s="85"/>
      <c r="F44" s="86"/>
      <c r="G44" s="87"/>
      <c r="H44" s="87"/>
      <c r="I44" s="87"/>
      <c r="J44" s="87"/>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row>
    <row r="45" spans="1:45" s="95" customFormat="1" ht="15">
      <c r="A45" s="120" t="s">
        <v>179</v>
      </c>
      <c r="B45" s="85"/>
      <c r="C45" s="110"/>
      <c r="D45" s="85"/>
      <c r="E45" s="85"/>
      <c r="F45" s="86"/>
      <c r="G45" s="87"/>
      <c r="H45" s="87"/>
      <c r="I45" s="87"/>
      <c r="J45" s="87"/>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row>
    <row r="46" spans="1:45" s="123" customFormat="1" ht="15">
      <c r="A46" s="120" t="s">
        <v>181</v>
      </c>
      <c r="B46" s="120"/>
      <c r="C46" s="121"/>
      <c r="D46" s="120"/>
      <c r="E46" s="120"/>
      <c r="F46" s="120"/>
      <c r="G46" s="120"/>
      <c r="H46" s="122">
        <f>H25+H30+H43</f>
        <v>0</v>
      </c>
      <c r="I46" s="122">
        <f>I25+I30+I43</f>
        <v>0</v>
      </c>
      <c r="J46" s="122">
        <f>H46+I46</f>
        <v>0</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row>
    <row r="48" spans="1:7" ht="51.75" customHeight="1">
      <c r="A48" s="333" t="s">
        <v>7</v>
      </c>
      <c r="B48" s="334" t="s">
        <v>8</v>
      </c>
      <c r="C48" s="334"/>
      <c r="D48" s="334"/>
      <c r="E48" s="334"/>
      <c r="F48" s="334"/>
      <c r="G48" s="334"/>
    </row>
    <row r="49" spans="1:7" ht="45" customHeight="1">
      <c r="A49" s="335" t="s">
        <v>9</v>
      </c>
      <c r="B49" s="334" t="s">
        <v>10</v>
      </c>
      <c r="C49" s="334"/>
      <c r="D49" s="334"/>
      <c r="E49" s="334"/>
      <c r="F49" s="334"/>
      <c r="G49" s="334"/>
    </row>
  </sheetData>
  <sheetProtection/>
  <mergeCells count="34">
    <mergeCell ref="B48:G48"/>
    <mergeCell ref="B49:G49"/>
    <mergeCell ref="M3:M5"/>
    <mergeCell ref="A3:A5"/>
    <mergeCell ref="B3:B5"/>
    <mergeCell ref="C3:C5"/>
    <mergeCell ref="D3:D5"/>
    <mergeCell ref="E3:E5"/>
    <mergeCell ref="F3:F5"/>
    <mergeCell ref="AN3:AN5"/>
    <mergeCell ref="AO3:AO5"/>
    <mergeCell ref="N3:N5"/>
    <mergeCell ref="O3:O5"/>
    <mergeCell ref="P3:P5"/>
    <mergeCell ref="AD3:AD4"/>
    <mergeCell ref="AH3:AH5"/>
    <mergeCell ref="A7:A24"/>
    <mergeCell ref="A26:A29"/>
    <mergeCell ref="A31:A42"/>
    <mergeCell ref="AI3:AI5"/>
    <mergeCell ref="AJ3:AJ5"/>
    <mergeCell ref="G3:G5"/>
    <mergeCell ref="H3:H5"/>
    <mergeCell ref="J3:J5"/>
    <mergeCell ref="K3:K5"/>
    <mergeCell ref="L3:L5"/>
    <mergeCell ref="E2:J2"/>
    <mergeCell ref="AH2:AM2"/>
    <mergeCell ref="AN2:AS2"/>
    <mergeCell ref="AP3:AP5"/>
    <mergeCell ref="AQ3:AQ5"/>
    <mergeCell ref="AS3:AS5"/>
    <mergeCell ref="AK3:AK5"/>
    <mergeCell ref="AM3:AM5"/>
  </mergeCells>
  <printOptions horizontalCentered="1"/>
  <pageMargins left="0.47" right="0.17" top="0.33" bottom="0.36" header="0.17" footer="0.17"/>
  <pageSetup horizontalDpi="1200" verticalDpi="1200" orientation="landscape" paperSize="8" scale="65" r:id="rId2"/>
  <drawing r:id="rId1"/>
</worksheet>
</file>

<file path=xl/worksheets/sheet4.xml><?xml version="1.0" encoding="utf-8"?>
<worksheet xmlns="http://schemas.openxmlformats.org/spreadsheetml/2006/main" xmlns:r="http://schemas.openxmlformats.org/officeDocument/2006/relationships">
  <dimension ref="A1:AH48"/>
  <sheetViews>
    <sheetView zoomScalePageLayoutView="0" workbookViewId="0" topLeftCell="B1">
      <selection activeCell="B47" sqref="B47:D47"/>
    </sheetView>
  </sheetViews>
  <sheetFormatPr defaultColWidth="9.140625" defaultRowHeight="15"/>
  <cols>
    <col min="1" max="1" width="21.57421875" style="90" customWidth="1"/>
    <col min="2" max="2" width="38.57421875" style="38" customWidth="1"/>
    <col min="3" max="3" width="34.7109375" style="38" customWidth="1"/>
    <col min="4" max="4" width="17.7109375" style="38" customWidth="1"/>
    <col min="5" max="5" width="13.28125" style="38" customWidth="1"/>
    <col min="6" max="6" width="17.7109375" style="88" customWidth="1"/>
    <col min="7" max="7" width="20.8515625" style="89" customWidth="1"/>
    <col min="8" max="8" width="23.28125" style="89" customWidth="1"/>
    <col min="9" max="9" width="18.7109375" style="88" customWidth="1"/>
    <col min="10" max="10" width="17.57421875" style="88" customWidth="1"/>
    <col min="11" max="11" width="20.28125" style="38" hidden="1" customWidth="1"/>
    <col min="12" max="12" width="15.8515625" style="38" hidden="1" customWidth="1"/>
    <col min="13" max="13" width="23.57421875" style="38" hidden="1" customWidth="1"/>
    <col min="14" max="14" width="15.8515625" style="38" hidden="1" customWidth="1"/>
    <col min="15" max="15" width="18.140625" style="38" hidden="1" customWidth="1"/>
    <col min="16" max="16" width="21.8515625" style="38" hidden="1" customWidth="1"/>
    <col min="17" max="19" width="0" style="38" hidden="1" customWidth="1"/>
    <col min="20" max="20" width="16.00390625" style="38" hidden="1" customWidth="1"/>
    <col min="21" max="21" width="14.57421875" style="38" hidden="1" customWidth="1"/>
    <col min="22" max="22" width="16.00390625" style="38" hidden="1" customWidth="1"/>
    <col min="23" max="31" width="0" style="38" hidden="1" customWidth="1"/>
    <col min="32" max="32" width="14.8515625" style="38" hidden="1" customWidth="1"/>
    <col min="33" max="33" width="24.7109375" style="38" customWidth="1"/>
    <col min="34" max="34" width="49.28125" style="38" hidden="1" customWidth="1"/>
    <col min="35" max="16384" width="9.140625" style="38" customWidth="1"/>
  </cols>
  <sheetData>
    <row r="1" spans="1:7" ht="16.5" thickBot="1">
      <c r="A1" s="2" t="s">
        <v>228</v>
      </c>
      <c r="B1" s="2"/>
      <c r="C1" s="2"/>
      <c r="D1" s="2"/>
      <c r="E1" s="2"/>
      <c r="F1"/>
      <c r="G1"/>
    </row>
    <row r="2" spans="1:34" ht="15">
      <c r="A2" s="246" t="s">
        <v>158</v>
      </c>
      <c r="B2" s="258" t="s">
        <v>127</v>
      </c>
      <c r="C2" s="258" t="s">
        <v>4</v>
      </c>
      <c r="D2" s="258" t="s">
        <v>129</v>
      </c>
      <c r="E2" s="258" t="s">
        <v>130</v>
      </c>
      <c r="F2" s="258" t="s">
        <v>131</v>
      </c>
      <c r="G2" s="258" t="s">
        <v>188</v>
      </c>
      <c r="H2" s="258" t="s">
        <v>189</v>
      </c>
      <c r="I2" s="77" t="s">
        <v>33</v>
      </c>
      <c r="J2" s="262" t="s">
        <v>134</v>
      </c>
      <c r="K2" s="250" t="s">
        <v>135</v>
      </c>
      <c r="L2" s="250" t="s">
        <v>136</v>
      </c>
      <c r="M2" s="250" t="s">
        <v>137</v>
      </c>
      <c r="N2" s="250" t="s">
        <v>138</v>
      </c>
      <c r="O2" s="250" t="s">
        <v>139</v>
      </c>
      <c r="P2" s="250" t="s">
        <v>139</v>
      </c>
      <c r="Q2" s="78" t="s">
        <v>142</v>
      </c>
      <c r="R2" s="78" t="s">
        <v>143</v>
      </c>
      <c r="S2" s="78" t="s">
        <v>143</v>
      </c>
      <c r="T2" s="78" t="s">
        <v>144</v>
      </c>
      <c r="U2" s="78" t="s">
        <v>145</v>
      </c>
      <c r="V2" s="78" t="s">
        <v>145</v>
      </c>
      <c r="W2" s="78" t="s">
        <v>146</v>
      </c>
      <c r="X2" s="78" t="s">
        <v>147</v>
      </c>
      <c r="Y2" s="78" t="s">
        <v>147</v>
      </c>
      <c r="Z2" s="78" t="s">
        <v>148</v>
      </c>
      <c r="AA2" s="78" t="s">
        <v>149</v>
      </c>
      <c r="AB2" s="78" t="s">
        <v>149</v>
      </c>
      <c r="AC2" s="78" t="s">
        <v>150</v>
      </c>
      <c r="AD2" s="258" t="s">
        <v>151</v>
      </c>
      <c r="AE2" s="78" t="s">
        <v>151</v>
      </c>
      <c r="AF2" s="78" t="s">
        <v>152</v>
      </c>
      <c r="AG2" s="258" t="s">
        <v>191</v>
      </c>
      <c r="AH2" s="78" t="s">
        <v>155</v>
      </c>
    </row>
    <row r="3" spans="1:34" ht="15.75" thickBot="1">
      <c r="A3" s="247"/>
      <c r="B3" s="259"/>
      <c r="C3" s="259" t="s">
        <v>128</v>
      </c>
      <c r="D3" s="259"/>
      <c r="E3" s="259"/>
      <c r="F3" s="259"/>
      <c r="G3" s="259" t="s">
        <v>132</v>
      </c>
      <c r="H3" s="259" t="s">
        <v>132</v>
      </c>
      <c r="I3" s="79" t="s">
        <v>133</v>
      </c>
      <c r="J3" s="263"/>
      <c r="K3" s="251"/>
      <c r="L3" s="251" t="s">
        <v>133</v>
      </c>
      <c r="M3" s="251" t="s">
        <v>133</v>
      </c>
      <c r="N3" s="251" t="s">
        <v>133</v>
      </c>
      <c r="O3" s="251" t="s">
        <v>140</v>
      </c>
      <c r="P3" s="251" t="s">
        <v>141</v>
      </c>
      <c r="Q3" s="80" t="s">
        <v>133</v>
      </c>
      <c r="R3" s="80" t="s">
        <v>140</v>
      </c>
      <c r="S3" s="80" t="s">
        <v>141</v>
      </c>
      <c r="T3" s="80" t="s">
        <v>133</v>
      </c>
      <c r="U3" s="80" t="s">
        <v>140</v>
      </c>
      <c r="V3" s="80" t="s">
        <v>141</v>
      </c>
      <c r="W3" s="80" t="s">
        <v>133</v>
      </c>
      <c r="X3" s="80" t="s">
        <v>140</v>
      </c>
      <c r="Y3" s="80" t="s">
        <v>141</v>
      </c>
      <c r="Z3" s="80" t="s">
        <v>133</v>
      </c>
      <c r="AA3" s="80" t="s">
        <v>140</v>
      </c>
      <c r="AB3" s="80" t="s">
        <v>141</v>
      </c>
      <c r="AC3" s="80" t="s">
        <v>133</v>
      </c>
      <c r="AD3" s="260"/>
      <c r="AE3" s="81" t="s">
        <v>141</v>
      </c>
      <c r="AF3" s="81" t="s">
        <v>153</v>
      </c>
      <c r="AG3" s="259"/>
      <c r="AH3" s="81" t="s">
        <v>157</v>
      </c>
    </row>
    <row r="4" spans="1:34" ht="15.75" thickBot="1">
      <c r="A4" s="247"/>
      <c r="B4" s="259"/>
      <c r="C4" s="259"/>
      <c r="D4" s="259"/>
      <c r="E4" s="259"/>
      <c r="F4" s="259"/>
      <c r="G4" s="259" t="s">
        <v>133</v>
      </c>
      <c r="H4" s="259" t="s">
        <v>133</v>
      </c>
      <c r="I4" s="79"/>
      <c r="J4" s="263"/>
      <c r="K4" s="251"/>
      <c r="L4" s="251"/>
      <c r="M4" s="251"/>
      <c r="N4" s="251"/>
      <c r="O4" s="251"/>
      <c r="P4" s="251"/>
      <c r="AE4" s="81"/>
      <c r="AF4" s="81" t="s">
        <v>154</v>
      </c>
      <c r="AG4" s="259"/>
      <c r="AH4" s="80"/>
    </row>
    <row r="5" spans="1:34" ht="15">
      <c r="A5" s="82">
        <v>0</v>
      </c>
      <c r="B5" s="83">
        <v>1</v>
      </c>
      <c r="C5" s="83">
        <v>2</v>
      </c>
      <c r="D5" s="83">
        <v>3</v>
      </c>
      <c r="E5" s="83">
        <v>4</v>
      </c>
      <c r="F5" s="83">
        <v>5</v>
      </c>
      <c r="G5" s="83">
        <v>6</v>
      </c>
      <c r="H5" s="83">
        <v>7</v>
      </c>
      <c r="I5" s="83">
        <v>8</v>
      </c>
      <c r="J5" s="83" t="s">
        <v>190</v>
      </c>
      <c r="K5" s="83"/>
      <c r="L5" s="83"/>
      <c r="M5" s="83"/>
      <c r="N5" s="83"/>
      <c r="O5" s="83"/>
      <c r="P5" s="83"/>
      <c r="Q5" s="28"/>
      <c r="R5" s="28"/>
      <c r="S5" s="28"/>
      <c r="T5" s="28"/>
      <c r="U5" s="28"/>
      <c r="V5" s="28"/>
      <c r="W5" s="28"/>
      <c r="X5" s="28"/>
      <c r="Y5" s="28"/>
      <c r="Z5" s="28"/>
      <c r="AA5" s="28"/>
      <c r="AB5" s="28"/>
      <c r="AC5" s="28"/>
      <c r="AD5" s="28"/>
      <c r="AE5" s="83"/>
      <c r="AF5" s="83"/>
      <c r="AG5" s="83"/>
      <c r="AH5" s="84"/>
    </row>
    <row r="6" spans="1:33" s="175" customFormat="1" ht="43.5" customHeight="1">
      <c r="A6" s="276" t="s">
        <v>156</v>
      </c>
      <c r="B6" s="280" t="s">
        <v>156</v>
      </c>
      <c r="C6" s="281"/>
      <c r="D6" s="281"/>
      <c r="E6" s="281"/>
      <c r="F6" s="281"/>
      <c r="G6" s="281"/>
      <c r="H6" s="281"/>
      <c r="I6" s="281"/>
      <c r="J6" s="282"/>
      <c r="K6" s="172"/>
      <c r="L6" s="172"/>
      <c r="M6" s="172"/>
      <c r="N6" s="172"/>
      <c r="O6" s="172"/>
      <c r="P6" s="172"/>
      <c r="Q6" s="172"/>
      <c r="R6" s="172"/>
      <c r="S6" s="172"/>
      <c r="T6" s="172"/>
      <c r="U6" s="172"/>
      <c r="V6" s="172"/>
      <c r="W6" s="172"/>
      <c r="X6" s="172"/>
      <c r="Y6" s="172"/>
      <c r="Z6" s="172"/>
      <c r="AA6" s="172"/>
      <c r="AB6" s="172"/>
      <c r="AC6" s="172"/>
      <c r="AD6" s="172"/>
      <c r="AE6" s="172"/>
      <c r="AF6" s="172"/>
      <c r="AG6" s="172"/>
    </row>
    <row r="7" spans="1:33" s="175" customFormat="1" ht="71.25" customHeight="1">
      <c r="A7" s="276"/>
      <c r="B7" s="277" t="s">
        <v>242</v>
      </c>
      <c r="C7" s="278"/>
      <c r="D7" s="278"/>
      <c r="E7" s="278"/>
      <c r="F7" s="278"/>
      <c r="G7" s="279"/>
      <c r="H7" s="211">
        <f>H8+H13</f>
        <v>201250</v>
      </c>
      <c r="I7" s="211">
        <f>I8+I13</f>
        <v>8000</v>
      </c>
      <c r="J7" s="211">
        <f>H7+I7</f>
        <v>209250</v>
      </c>
      <c r="K7" s="163"/>
      <c r="L7" s="163"/>
      <c r="M7" s="163"/>
      <c r="N7" s="163"/>
      <c r="O7" s="163"/>
      <c r="P7" s="163"/>
      <c r="Q7" s="163"/>
      <c r="R7" s="163"/>
      <c r="S7" s="163"/>
      <c r="T7" s="163"/>
      <c r="U7" s="163"/>
      <c r="V7" s="163"/>
      <c r="W7" s="163"/>
      <c r="X7" s="163"/>
      <c r="Y7" s="163"/>
      <c r="Z7" s="163"/>
      <c r="AA7" s="163"/>
      <c r="AB7" s="163"/>
      <c r="AC7" s="163"/>
      <c r="AD7" s="163"/>
      <c r="AE7" s="163"/>
      <c r="AF7" s="163"/>
      <c r="AG7" s="176" t="s">
        <v>5</v>
      </c>
    </row>
    <row r="8" spans="1:33" s="175" customFormat="1" ht="47.25" customHeight="1">
      <c r="A8" s="276"/>
      <c r="B8" s="169" t="s">
        <v>97</v>
      </c>
      <c r="C8" s="229"/>
      <c r="D8" s="229"/>
      <c r="E8" s="229"/>
      <c r="F8" s="210"/>
      <c r="G8" s="211"/>
      <c r="H8" s="211">
        <f>H9+H10+H11+H12</f>
        <v>161250</v>
      </c>
      <c r="I8" s="211"/>
      <c r="J8" s="211">
        <f aca="true" t="shared" si="0" ref="J8:J43">H8+I8</f>
        <v>161250</v>
      </c>
      <c r="K8" s="161"/>
      <c r="L8" s="161"/>
      <c r="M8" s="161"/>
      <c r="N8" s="161"/>
      <c r="O8" s="161"/>
      <c r="P8" s="161"/>
      <c r="Q8" s="161"/>
      <c r="R8" s="161"/>
      <c r="S8" s="161"/>
      <c r="T8" s="161"/>
      <c r="U8" s="161"/>
      <c r="V8" s="161"/>
      <c r="W8" s="161"/>
      <c r="X8" s="161"/>
      <c r="Y8" s="161"/>
      <c r="Z8" s="161"/>
      <c r="AA8" s="161"/>
      <c r="AB8" s="161"/>
      <c r="AC8" s="161"/>
      <c r="AD8" s="161"/>
      <c r="AE8" s="161"/>
      <c r="AF8" s="161"/>
      <c r="AG8" s="161"/>
    </row>
    <row r="9" spans="1:33" s="175" customFormat="1" ht="15">
      <c r="A9" s="276"/>
      <c r="B9" s="155" t="s">
        <v>237</v>
      </c>
      <c r="C9" s="97" t="s">
        <v>184</v>
      </c>
      <c r="D9" s="98" t="s">
        <v>161</v>
      </c>
      <c r="E9" s="99" t="s">
        <v>67</v>
      </c>
      <c r="F9" s="100">
        <v>12</v>
      </c>
      <c r="G9" s="101">
        <v>10000</v>
      </c>
      <c r="H9" s="101">
        <f>F9*G9</f>
        <v>120000</v>
      </c>
      <c r="I9" s="211">
        <f>H9*0%</f>
        <v>0</v>
      </c>
      <c r="J9" s="211">
        <f t="shared" si="0"/>
        <v>120000</v>
      </c>
      <c r="K9" s="161"/>
      <c r="L9" s="161"/>
      <c r="M9" s="161"/>
      <c r="N9" s="161"/>
      <c r="O9" s="161"/>
      <c r="P9" s="161"/>
      <c r="Q9" s="161"/>
      <c r="R9" s="161"/>
      <c r="S9" s="161"/>
      <c r="T9" s="161"/>
      <c r="U9" s="161"/>
      <c r="V9" s="161"/>
      <c r="W9" s="161"/>
      <c r="X9" s="161"/>
      <c r="Y9" s="161"/>
      <c r="Z9" s="161"/>
      <c r="AA9" s="161"/>
      <c r="AB9" s="161"/>
      <c r="AC9" s="161"/>
      <c r="AD9" s="161"/>
      <c r="AE9" s="161"/>
      <c r="AF9" s="161"/>
      <c r="AG9" s="161"/>
    </row>
    <row r="10" spans="1:33" s="175" customFormat="1" ht="15">
      <c r="A10" s="276"/>
      <c r="B10" s="155" t="s">
        <v>235</v>
      </c>
      <c r="C10" s="99"/>
      <c r="D10" s="98"/>
      <c r="E10" s="99" t="s">
        <v>71</v>
      </c>
      <c r="F10" s="100">
        <v>250</v>
      </c>
      <c r="G10" s="101">
        <v>125</v>
      </c>
      <c r="H10" s="101">
        <f>F10*G10</f>
        <v>31250</v>
      </c>
      <c r="I10" s="211">
        <f>H10*0%</f>
        <v>0</v>
      </c>
      <c r="J10" s="211">
        <f t="shared" si="0"/>
        <v>31250</v>
      </c>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row>
    <row r="11" spans="1:33" s="175" customFormat="1" ht="15">
      <c r="A11" s="276"/>
      <c r="B11" s="155" t="s">
        <v>236</v>
      </c>
      <c r="C11" s="99"/>
      <c r="D11" s="102"/>
      <c r="E11" s="99" t="s">
        <v>70</v>
      </c>
      <c r="F11" s="100">
        <v>100</v>
      </c>
      <c r="G11" s="101">
        <v>50</v>
      </c>
      <c r="H11" s="101">
        <f>F11*G11</f>
        <v>5000</v>
      </c>
      <c r="I11" s="211">
        <f>H11*0%</f>
        <v>0</v>
      </c>
      <c r="J11" s="211">
        <f t="shared" si="0"/>
        <v>5000</v>
      </c>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row>
    <row r="12" spans="1:33" s="175" customFormat="1" ht="15">
      <c r="A12" s="276"/>
      <c r="B12" s="155" t="s">
        <v>2</v>
      </c>
      <c r="C12" s="99"/>
      <c r="D12" s="102"/>
      <c r="E12" s="99" t="s">
        <v>70</v>
      </c>
      <c r="F12" s="100">
        <v>100</v>
      </c>
      <c r="G12" s="101">
        <v>50</v>
      </c>
      <c r="H12" s="101">
        <f>F12*G12</f>
        <v>5000</v>
      </c>
      <c r="I12" s="211">
        <f>H12*0%</f>
        <v>0</v>
      </c>
      <c r="J12" s="211">
        <f t="shared" si="0"/>
        <v>5000</v>
      </c>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row>
    <row r="13" spans="1:33" s="175" customFormat="1" ht="30">
      <c r="A13" s="276"/>
      <c r="B13" s="169" t="s">
        <v>119</v>
      </c>
      <c r="C13" s="169" t="s">
        <v>199</v>
      </c>
      <c r="D13" s="229"/>
      <c r="E13" s="229" t="s">
        <v>3</v>
      </c>
      <c r="F13" s="210">
        <v>1</v>
      </c>
      <c r="G13" s="211">
        <v>40000</v>
      </c>
      <c r="H13" s="211">
        <f>F13*G13</f>
        <v>40000</v>
      </c>
      <c r="I13" s="211">
        <f>H13*0.2</f>
        <v>8000</v>
      </c>
      <c r="J13" s="211">
        <f t="shared" si="0"/>
        <v>48000</v>
      </c>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row>
    <row r="14" spans="1:33" s="175" customFormat="1" ht="36" customHeight="1">
      <c r="A14" s="276"/>
      <c r="B14" s="160" t="s">
        <v>162</v>
      </c>
      <c r="C14" s="229"/>
      <c r="D14" s="229"/>
      <c r="E14" s="229"/>
      <c r="F14" s="210"/>
      <c r="G14" s="211"/>
      <c r="H14" s="211">
        <f>H15</f>
        <v>10000</v>
      </c>
      <c r="I14" s="211">
        <f>I15</f>
        <v>2000</v>
      </c>
      <c r="J14" s="211">
        <f t="shared" si="0"/>
        <v>12000</v>
      </c>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row>
    <row r="15" spans="1:33" s="175" customFormat="1" ht="56.25" customHeight="1">
      <c r="A15" s="276"/>
      <c r="B15" s="160" t="s">
        <v>185</v>
      </c>
      <c r="C15" s="169" t="s">
        <v>200</v>
      </c>
      <c r="D15" s="229"/>
      <c r="E15" s="229" t="s">
        <v>3</v>
      </c>
      <c r="F15" s="210">
        <v>1</v>
      </c>
      <c r="G15" s="211">
        <v>10000</v>
      </c>
      <c r="H15" s="101">
        <f>F15*G15</f>
        <v>10000</v>
      </c>
      <c r="I15" s="211">
        <f>H15*0.2</f>
        <v>2000</v>
      </c>
      <c r="J15" s="211">
        <f t="shared" si="0"/>
        <v>12000</v>
      </c>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row>
    <row r="16" spans="1:33" s="175" customFormat="1" ht="64.5" customHeight="1">
      <c r="A16" s="276"/>
      <c r="B16" s="230" t="s">
        <v>100</v>
      </c>
      <c r="C16" s="230" t="s">
        <v>201</v>
      </c>
      <c r="D16" s="229"/>
      <c r="E16" s="229" t="s">
        <v>3</v>
      </c>
      <c r="F16" s="210">
        <v>1</v>
      </c>
      <c r="G16" s="211">
        <v>400</v>
      </c>
      <c r="H16" s="101">
        <f>F16*G16</f>
        <v>400</v>
      </c>
      <c r="I16" s="101">
        <f>H16*0.2</f>
        <v>80</v>
      </c>
      <c r="J16" s="211">
        <f t="shared" si="0"/>
        <v>480</v>
      </c>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row>
    <row r="17" spans="1:33" s="175" customFormat="1" ht="75" customHeight="1">
      <c r="A17" s="276"/>
      <c r="B17" s="283" t="s">
        <v>99</v>
      </c>
      <c r="C17" s="284"/>
      <c r="D17" s="284"/>
      <c r="E17" s="284"/>
      <c r="F17" s="284"/>
      <c r="G17" s="285"/>
      <c r="H17" s="101">
        <f>H18+H19</f>
        <v>22000</v>
      </c>
      <c r="I17" s="101">
        <f>I18+I19</f>
        <v>4400</v>
      </c>
      <c r="J17" s="211">
        <f t="shared" si="0"/>
        <v>26400</v>
      </c>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row>
    <row r="18" spans="1:33" s="175" customFormat="1" ht="63" customHeight="1">
      <c r="A18" s="276"/>
      <c r="B18" s="230"/>
      <c r="C18" s="229" t="s">
        <v>183</v>
      </c>
      <c r="D18" s="229"/>
      <c r="E18" s="229" t="s">
        <v>66</v>
      </c>
      <c r="F18" s="210">
        <v>12</v>
      </c>
      <c r="G18" s="211">
        <v>1000</v>
      </c>
      <c r="H18" s="211">
        <f>F18*G18</f>
        <v>12000</v>
      </c>
      <c r="I18" s="211">
        <f>H18*0.2</f>
        <v>2400</v>
      </c>
      <c r="J18" s="211">
        <f t="shared" si="0"/>
        <v>14400</v>
      </c>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row>
    <row r="19" spans="1:33" s="175" customFormat="1" ht="63" customHeight="1">
      <c r="A19" s="276"/>
      <c r="B19" s="169"/>
      <c r="C19" s="97" t="s">
        <v>202</v>
      </c>
      <c r="D19" s="229"/>
      <c r="E19" s="229" t="s">
        <v>3</v>
      </c>
      <c r="F19" s="210">
        <v>1</v>
      </c>
      <c r="G19" s="211">
        <v>10000</v>
      </c>
      <c r="H19" s="211">
        <f>F19*G19</f>
        <v>10000</v>
      </c>
      <c r="I19" s="211">
        <f>H19*0.2</f>
        <v>2000</v>
      </c>
      <c r="J19" s="211">
        <f t="shared" si="0"/>
        <v>12000</v>
      </c>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row>
    <row r="20" spans="1:33" s="175" customFormat="1" ht="36" customHeight="1">
      <c r="A20" s="276"/>
      <c r="B20" s="230" t="s">
        <v>98</v>
      </c>
      <c r="C20" s="99" t="s">
        <v>187</v>
      </c>
      <c r="D20" s="229"/>
      <c r="E20" s="229" t="s">
        <v>66</v>
      </c>
      <c r="F20" s="210">
        <v>12</v>
      </c>
      <c r="G20" s="211">
        <v>1000</v>
      </c>
      <c r="H20" s="211">
        <f>F20*G20</f>
        <v>12000</v>
      </c>
      <c r="I20" s="101">
        <f>H20*0.2</f>
        <v>2400</v>
      </c>
      <c r="J20" s="211">
        <f t="shared" si="0"/>
        <v>14400</v>
      </c>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row>
    <row r="21" spans="1:33" s="175" customFormat="1" ht="36" customHeight="1">
      <c r="A21" s="276"/>
      <c r="B21" s="167" t="s">
        <v>164</v>
      </c>
      <c r="C21" s="229"/>
      <c r="D21" s="229"/>
      <c r="E21" s="229"/>
      <c r="F21" s="210"/>
      <c r="G21" s="211"/>
      <c r="H21" s="211"/>
      <c r="I21" s="211"/>
      <c r="J21" s="211">
        <f t="shared" si="0"/>
        <v>0</v>
      </c>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row>
    <row r="22" spans="1:33" s="175" customFormat="1" ht="36" customHeight="1">
      <c r="A22" s="177" t="s">
        <v>182</v>
      </c>
      <c r="B22" s="167"/>
      <c r="C22" s="229"/>
      <c r="D22" s="229"/>
      <c r="E22" s="229"/>
      <c r="F22" s="210"/>
      <c r="G22" s="211"/>
      <c r="H22" s="157">
        <f>H20+H18+H16+H14+H7</f>
        <v>235650</v>
      </c>
      <c r="I22" s="157">
        <f>I20+I18+I16+I14+I7</f>
        <v>14880</v>
      </c>
      <c r="J22" s="157">
        <f>J20+J18+J16+J14+J7</f>
        <v>250530</v>
      </c>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row>
    <row r="23" spans="1:33" s="175" customFormat="1" ht="30">
      <c r="A23" s="270" t="s">
        <v>163</v>
      </c>
      <c r="B23" s="231" t="s">
        <v>167</v>
      </c>
      <c r="C23" s="229"/>
      <c r="D23" s="229"/>
      <c r="E23" s="229"/>
      <c r="F23" s="229"/>
      <c r="G23" s="229"/>
      <c r="H23" s="232">
        <f>H24</f>
        <v>168000</v>
      </c>
      <c r="I23" s="232">
        <f>I24</f>
        <v>33600</v>
      </c>
      <c r="J23" s="232">
        <f t="shared" si="0"/>
        <v>201600</v>
      </c>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row>
    <row r="24" spans="1:33" s="175" customFormat="1" ht="135">
      <c r="A24" s="270"/>
      <c r="B24" s="169" t="s">
        <v>96</v>
      </c>
      <c r="C24" s="97" t="s">
        <v>166</v>
      </c>
      <c r="D24" s="233"/>
      <c r="E24" s="233" t="s">
        <v>6</v>
      </c>
      <c r="F24" s="234">
        <v>2</v>
      </c>
      <c r="G24" s="235">
        <v>84000</v>
      </c>
      <c r="H24" s="235">
        <f>F24*G24</f>
        <v>168000</v>
      </c>
      <c r="I24" s="236">
        <f>H24*0.2</f>
        <v>33600</v>
      </c>
      <c r="J24" s="211">
        <f t="shared" si="0"/>
        <v>201600</v>
      </c>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row>
    <row r="25" spans="1:33" s="175" customFormat="1" ht="30">
      <c r="A25" s="270"/>
      <c r="B25" s="231" t="s">
        <v>177</v>
      </c>
      <c r="C25" s="229"/>
      <c r="D25" s="229"/>
      <c r="E25" s="229"/>
      <c r="F25" s="229"/>
      <c r="G25" s="229"/>
      <c r="H25" s="232">
        <f>H26</f>
        <v>50000</v>
      </c>
      <c r="I25" s="232">
        <f>I26</f>
        <v>0</v>
      </c>
      <c r="J25" s="232">
        <f t="shared" si="0"/>
        <v>50000</v>
      </c>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row>
    <row r="26" spans="1:33" s="175" customFormat="1" ht="45">
      <c r="A26" s="270"/>
      <c r="B26" s="170" t="s">
        <v>96</v>
      </c>
      <c r="C26" s="97" t="s">
        <v>203</v>
      </c>
      <c r="D26" s="229"/>
      <c r="E26" s="229" t="s">
        <v>3</v>
      </c>
      <c r="F26" s="210">
        <v>1</v>
      </c>
      <c r="G26" s="211">
        <v>50000</v>
      </c>
      <c r="H26" s="211">
        <f>F26*G26</f>
        <v>50000</v>
      </c>
      <c r="I26" s="211"/>
      <c r="J26" s="211">
        <f t="shared" si="0"/>
        <v>50000</v>
      </c>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row>
    <row r="27" spans="1:33" s="175" customFormat="1" ht="15">
      <c r="A27" s="182" t="s">
        <v>178</v>
      </c>
      <c r="B27" s="170"/>
      <c r="C27" s="97"/>
      <c r="D27" s="229"/>
      <c r="E27" s="229"/>
      <c r="F27" s="210"/>
      <c r="G27" s="211"/>
      <c r="H27" s="211">
        <f>H25+H23</f>
        <v>218000</v>
      </c>
      <c r="I27" s="211">
        <f>I25+I23</f>
        <v>33600</v>
      </c>
      <c r="J27" s="157">
        <f t="shared" si="0"/>
        <v>251600</v>
      </c>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row>
    <row r="28" spans="1:33" s="175" customFormat="1" ht="15">
      <c r="A28" s="271" t="s">
        <v>165</v>
      </c>
      <c r="B28" s="231" t="s">
        <v>171</v>
      </c>
      <c r="C28" s="229"/>
      <c r="D28" s="229"/>
      <c r="E28" s="229"/>
      <c r="F28" s="229"/>
      <c r="G28" s="229"/>
      <c r="H28" s="232">
        <f>H29+H31</f>
        <v>251000</v>
      </c>
      <c r="I28" s="232">
        <f>I29+I31</f>
        <v>40000</v>
      </c>
      <c r="J28" s="232">
        <f t="shared" si="0"/>
        <v>291000</v>
      </c>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row>
    <row r="29" spans="1:33" s="175" customFormat="1" ht="15">
      <c r="A29" s="272"/>
      <c r="B29" s="229" t="s">
        <v>87</v>
      </c>
      <c r="C29" s="229"/>
      <c r="D29" s="229"/>
      <c r="E29" s="229"/>
      <c r="F29" s="210"/>
      <c r="G29" s="211"/>
      <c r="H29" s="211">
        <f>H30</f>
        <v>200000</v>
      </c>
      <c r="I29" s="236">
        <f>H29*0.2</f>
        <v>40000</v>
      </c>
      <c r="J29" s="211">
        <f t="shared" si="0"/>
        <v>240000</v>
      </c>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row>
    <row r="30" spans="1:33" s="175" customFormat="1" ht="30">
      <c r="A30" s="272"/>
      <c r="B30" s="229" t="s">
        <v>90</v>
      </c>
      <c r="C30" s="99" t="s">
        <v>169</v>
      </c>
      <c r="D30" s="229"/>
      <c r="E30" s="229" t="s">
        <v>168</v>
      </c>
      <c r="F30" s="210">
        <v>1</v>
      </c>
      <c r="G30" s="211">
        <v>200000</v>
      </c>
      <c r="H30" s="211">
        <f>F30*G30</f>
        <v>200000</v>
      </c>
      <c r="I30" s="236">
        <f>H30*0.2</f>
        <v>40000</v>
      </c>
      <c r="J30" s="211">
        <f t="shared" si="0"/>
        <v>240000</v>
      </c>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row>
    <row r="31" spans="1:33" s="175" customFormat="1" ht="15">
      <c r="A31" s="272"/>
      <c r="B31" s="229" t="s">
        <v>101</v>
      </c>
      <c r="C31" s="229"/>
      <c r="D31" s="229"/>
      <c r="E31" s="229"/>
      <c r="F31" s="210"/>
      <c r="G31" s="211"/>
      <c r="H31" s="211">
        <f>H32+H33</f>
        <v>51000</v>
      </c>
      <c r="I31" s="236">
        <f>I32+I33</f>
        <v>0</v>
      </c>
      <c r="J31" s="211">
        <f t="shared" si="0"/>
        <v>51000</v>
      </c>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row>
    <row r="32" spans="1:33" s="175" customFormat="1" ht="30">
      <c r="A32" s="272"/>
      <c r="B32" s="274" t="s">
        <v>103</v>
      </c>
      <c r="C32" s="99" t="s">
        <v>170</v>
      </c>
      <c r="D32" s="229"/>
      <c r="E32" s="229" t="s">
        <v>66</v>
      </c>
      <c r="F32" s="210">
        <v>6</v>
      </c>
      <c r="G32" s="211">
        <v>5000</v>
      </c>
      <c r="H32" s="211">
        <f>F32*G32</f>
        <v>30000</v>
      </c>
      <c r="I32" s="236">
        <v>0</v>
      </c>
      <c r="J32" s="211">
        <f t="shared" si="0"/>
        <v>30000</v>
      </c>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row>
    <row r="33" spans="1:33" s="175" customFormat="1" ht="30">
      <c r="A33" s="272"/>
      <c r="B33" s="275"/>
      <c r="C33" s="99" t="s">
        <v>186</v>
      </c>
      <c r="D33" s="229"/>
      <c r="E33" s="229" t="s">
        <v>66</v>
      </c>
      <c r="F33" s="210">
        <v>3</v>
      </c>
      <c r="G33" s="211">
        <v>7000</v>
      </c>
      <c r="H33" s="211">
        <f>F33*G33</f>
        <v>21000</v>
      </c>
      <c r="I33" s="236">
        <v>0</v>
      </c>
      <c r="J33" s="211">
        <f t="shared" si="0"/>
        <v>21000</v>
      </c>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row>
    <row r="34" spans="1:33" s="175" customFormat="1" ht="15">
      <c r="A34" s="272"/>
      <c r="B34" s="231" t="s">
        <v>174</v>
      </c>
      <c r="C34" s="229"/>
      <c r="D34" s="229"/>
      <c r="E34" s="229"/>
      <c r="F34" s="229"/>
      <c r="G34" s="229"/>
      <c r="H34" s="232">
        <f>H35</f>
        <v>500000</v>
      </c>
      <c r="I34" s="232">
        <f>I35</f>
        <v>0</v>
      </c>
      <c r="J34" s="232">
        <f t="shared" si="0"/>
        <v>500000</v>
      </c>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row>
    <row r="35" spans="1:33" s="175" customFormat="1" ht="15">
      <c r="A35" s="272"/>
      <c r="B35" s="229" t="s">
        <v>87</v>
      </c>
      <c r="C35" s="99"/>
      <c r="D35" s="229"/>
      <c r="E35" s="229"/>
      <c r="F35" s="210"/>
      <c r="G35" s="211"/>
      <c r="H35" s="211">
        <f>H36</f>
        <v>500000</v>
      </c>
      <c r="I35" s="235"/>
      <c r="J35" s="211">
        <f t="shared" si="0"/>
        <v>500000</v>
      </c>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row>
    <row r="36" spans="1:33" s="175" customFormat="1" ht="75">
      <c r="A36" s="272"/>
      <c r="B36" s="169" t="s">
        <v>88</v>
      </c>
      <c r="C36" s="169" t="s">
        <v>172</v>
      </c>
      <c r="D36" s="229"/>
      <c r="E36" s="229" t="s">
        <v>168</v>
      </c>
      <c r="F36" s="210">
        <v>5</v>
      </c>
      <c r="G36" s="211">
        <v>100000</v>
      </c>
      <c r="H36" s="211">
        <f>F36*G36</f>
        <v>500000</v>
      </c>
      <c r="I36" s="236">
        <f>H36*0.2</f>
        <v>100000</v>
      </c>
      <c r="J36" s="211">
        <f t="shared" si="0"/>
        <v>600000</v>
      </c>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row>
    <row r="37" spans="1:33" s="175" customFormat="1" ht="15">
      <c r="A37" s="272"/>
      <c r="B37" s="231" t="s">
        <v>175</v>
      </c>
      <c r="C37" s="229"/>
      <c r="D37" s="229"/>
      <c r="E37" s="229"/>
      <c r="F37" s="229"/>
      <c r="G37" s="229"/>
      <c r="H37" s="232">
        <f>H38</f>
        <v>25000</v>
      </c>
      <c r="I37" s="232">
        <f>I38</f>
        <v>5000</v>
      </c>
      <c r="J37" s="232">
        <f t="shared" si="0"/>
        <v>30000</v>
      </c>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row>
    <row r="38" spans="1:33" s="175" customFormat="1" ht="15">
      <c r="A38" s="272"/>
      <c r="B38" s="229" t="s">
        <v>87</v>
      </c>
      <c r="C38" s="169"/>
      <c r="D38" s="229"/>
      <c r="E38" s="229"/>
      <c r="F38" s="210"/>
      <c r="G38" s="211"/>
      <c r="H38" s="211">
        <f>H39</f>
        <v>25000</v>
      </c>
      <c r="I38" s="236">
        <f>H38*0.2</f>
        <v>5000</v>
      </c>
      <c r="J38" s="211">
        <f t="shared" si="0"/>
        <v>30000</v>
      </c>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row>
    <row r="39" spans="1:33" s="175" customFormat="1" ht="45">
      <c r="A39" s="273"/>
      <c r="B39" s="169" t="s">
        <v>88</v>
      </c>
      <c r="C39" s="99" t="s">
        <v>173</v>
      </c>
      <c r="D39" s="229"/>
      <c r="E39" s="229" t="s">
        <v>168</v>
      </c>
      <c r="F39" s="210">
        <v>1</v>
      </c>
      <c r="G39" s="211">
        <v>25000</v>
      </c>
      <c r="H39" s="211">
        <f>F39*G39</f>
        <v>25000</v>
      </c>
      <c r="I39" s="236">
        <f>H39*0.2</f>
        <v>5000</v>
      </c>
      <c r="J39" s="211">
        <f t="shared" si="0"/>
        <v>30000</v>
      </c>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row>
    <row r="40" spans="1:33" s="185" customFormat="1" ht="15">
      <c r="A40" s="183" t="s">
        <v>176</v>
      </c>
      <c r="B40" s="237"/>
      <c r="C40" s="237"/>
      <c r="D40" s="237"/>
      <c r="E40" s="237"/>
      <c r="F40" s="237"/>
      <c r="G40" s="237"/>
      <c r="H40" s="238">
        <f>H37+H34+H28</f>
        <v>776000</v>
      </c>
      <c r="I40" s="238">
        <f>I37+I34+I28</f>
        <v>45000</v>
      </c>
      <c r="J40" s="238">
        <f t="shared" si="0"/>
        <v>821000</v>
      </c>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83"/>
    </row>
    <row r="41" spans="1:33" s="175" customFormat="1" ht="15">
      <c r="A41" s="183" t="s">
        <v>180</v>
      </c>
      <c r="B41" s="229"/>
      <c r="C41" s="229"/>
      <c r="D41" s="229"/>
      <c r="E41" s="229"/>
      <c r="F41" s="210"/>
      <c r="G41" s="211"/>
      <c r="H41" s="211"/>
      <c r="I41" s="211"/>
      <c r="J41" s="211">
        <f t="shared" si="0"/>
        <v>0</v>
      </c>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row>
    <row r="42" spans="1:33" s="175" customFormat="1" ht="15">
      <c r="A42" s="183" t="s">
        <v>179</v>
      </c>
      <c r="B42" s="229"/>
      <c r="C42" s="229"/>
      <c r="D42" s="229"/>
      <c r="E42" s="229"/>
      <c r="F42" s="210"/>
      <c r="G42" s="211"/>
      <c r="H42" s="211"/>
      <c r="I42" s="211"/>
      <c r="J42" s="211">
        <f t="shared" si="0"/>
        <v>0</v>
      </c>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row>
    <row r="43" spans="1:33" s="185" customFormat="1" ht="15">
      <c r="A43" s="185" t="s">
        <v>181</v>
      </c>
      <c r="B43" s="237"/>
      <c r="C43" s="237"/>
      <c r="D43" s="237"/>
      <c r="E43" s="237"/>
      <c r="F43" s="237"/>
      <c r="G43" s="237"/>
      <c r="H43" s="238">
        <f>H22+H27+H40</f>
        <v>1229650</v>
      </c>
      <c r="I43" s="238">
        <f>I22+I27+I40</f>
        <v>93480</v>
      </c>
      <c r="J43" s="238">
        <f t="shared" si="0"/>
        <v>1323130</v>
      </c>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row>
    <row r="47" spans="1:4" ht="85.5" customHeight="1">
      <c r="A47" s="3" t="s">
        <v>7</v>
      </c>
      <c r="B47" s="252" t="s">
        <v>8</v>
      </c>
      <c r="C47" s="252"/>
      <c r="D47" s="252"/>
    </row>
    <row r="48" spans="1:4" ht="54.75" customHeight="1">
      <c r="A48" s="4" t="s">
        <v>9</v>
      </c>
      <c r="B48" s="252" t="s">
        <v>10</v>
      </c>
      <c r="C48" s="252"/>
      <c r="D48" s="252"/>
    </row>
  </sheetData>
  <sheetProtection/>
  <mergeCells count="26">
    <mergeCell ref="AG2:AG4"/>
    <mergeCell ref="A6:A21"/>
    <mergeCell ref="G2:G4"/>
    <mergeCell ref="H2:H4"/>
    <mergeCell ref="J2:J4"/>
    <mergeCell ref="K2:K4"/>
    <mergeCell ref="L2:L4"/>
    <mergeCell ref="B7:G7"/>
    <mergeCell ref="B6:J6"/>
    <mergeCell ref="B17:G17"/>
    <mergeCell ref="A23:A26"/>
    <mergeCell ref="A28:A39"/>
    <mergeCell ref="B32:B33"/>
    <mergeCell ref="O2:O4"/>
    <mergeCell ref="P2:P4"/>
    <mergeCell ref="AD2:AD3"/>
    <mergeCell ref="B47:D47"/>
    <mergeCell ref="B48:D48"/>
    <mergeCell ref="N2:N4"/>
    <mergeCell ref="M2:M4"/>
    <mergeCell ref="A2:A4"/>
    <mergeCell ref="B2:B4"/>
    <mergeCell ref="C2:C4"/>
    <mergeCell ref="D2:D4"/>
    <mergeCell ref="E2:E4"/>
    <mergeCell ref="F2:F4"/>
  </mergeCells>
  <printOptions horizontalCentered="1"/>
  <pageMargins left="0.7086614173228347" right="0.15748031496062992" top="0.7480314960629921" bottom="0.7480314960629921" header="0.31496062992125984" footer="0.31496062992125984"/>
  <pageSetup horizontalDpi="1200" verticalDpi="1200" orientation="landscape" paperSize="8" scale="80" r:id="rId2"/>
  <headerFooter>
    <oddFooter>&amp;C&amp;P / &amp;N</oddFooter>
  </headerFooter>
  <drawing r:id="rId1"/>
</worksheet>
</file>

<file path=xl/worksheets/sheet5.xml><?xml version="1.0" encoding="utf-8"?>
<worksheet xmlns="http://schemas.openxmlformats.org/spreadsheetml/2006/main" xmlns:r="http://schemas.openxmlformats.org/officeDocument/2006/relationships">
  <dimension ref="A1:AH48"/>
  <sheetViews>
    <sheetView zoomScalePageLayoutView="0" workbookViewId="0" topLeftCell="A19">
      <selection activeCell="A28" sqref="A28:A39"/>
    </sheetView>
  </sheetViews>
  <sheetFormatPr defaultColWidth="9.140625" defaultRowHeight="15"/>
  <cols>
    <col min="1" max="1" width="21.57421875" style="90" customWidth="1"/>
    <col min="2" max="2" width="38.57421875" style="38" customWidth="1"/>
    <col min="3" max="3" width="34.7109375" style="38" customWidth="1"/>
    <col min="4" max="4" width="17.7109375" style="38" customWidth="1"/>
    <col min="5" max="5" width="13.28125" style="38" customWidth="1"/>
    <col min="6" max="6" width="17.7109375" style="88" customWidth="1"/>
    <col min="7" max="7" width="20.8515625" style="89" customWidth="1"/>
    <col min="8" max="8" width="23.28125" style="89" customWidth="1"/>
    <col min="9" max="9" width="18.7109375" style="88" customWidth="1"/>
    <col min="10" max="10" width="17.57421875" style="88" customWidth="1"/>
    <col min="11" max="11" width="20.28125" style="38" hidden="1" customWidth="1"/>
    <col min="12" max="12" width="15.8515625" style="38" hidden="1" customWidth="1"/>
    <col min="13" max="13" width="23.57421875" style="38" hidden="1" customWidth="1"/>
    <col min="14" max="14" width="15.8515625" style="38" hidden="1" customWidth="1"/>
    <col min="15" max="15" width="18.140625" style="38" hidden="1" customWidth="1"/>
    <col min="16" max="16" width="21.8515625" style="38" hidden="1" customWidth="1"/>
    <col min="17" max="19" width="0" style="38" hidden="1" customWidth="1"/>
    <col min="20" max="20" width="16.00390625" style="38" hidden="1" customWidth="1"/>
    <col min="21" max="21" width="14.57421875" style="38" hidden="1" customWidth="1"/>
    <col min="22" max="22" width="16.00390625" style="38" hidden="1" customWidth="1"/>
    <col min="23" max="31" width="0" style="38" hidden="1" customWidth="1"/>
    <col min="32" max="32" width="14.8515625" style="38" hidden="1" customWidth="1"/>
    <col min="33" max="33" width="24.7109375" style="38" customWidth="1"/>
    <col min="34" max="34" width="49.28125" style="38" hidden="1" customWidth="1"/>
    <col min="35" max="16384" width="9.140625" style="38" customWidth="1"/>
  </cols>
  <sheetData>
    <row r="1" spans="1:7" ht="16.5" thickBot="1">
      <c r="A1" s="2" t="s">
        <v>227</v>
      </c>
      <c r="B1" s="2"/>
      <c r="C1" s="2"/>
      <c r="D1" s="2"/>
      <c r="E1" s="2"/>
      <c r="F1"/>
      <c r="G1"/>
    </row>
    <row r="2" spans="1:34" ht="15">
      <c r="A2" s="246" t="s">
        <v>158</v>
      </c>
      <c r="B2" s="258" t="s">
        <v>127</v>
      </c>
      <c r="C2" s="258" t="s">
        <v>4</v>
      </c>
      <c r="D2" s="258" t="s">
        <v>129</v>
      </c>
      <c r="E2" s="258" t="s">
        <v>130</v>
      </c>
      <c r="F2" s="258" t="s">
        <v>131</v>
      </c>
      <c r="G2" s="258" t="s">
        <v>188</v>
      </c>
      <c r="H2" s="258" t="s">
        <v>189</v>
      </c>
      <c r="I2" s="77" t="s">
        <v>33</v>
      </c>
      <c r="J2" s="262" t="s">
        <v>134</v>
      </c>
      <c r="K2" s="250" t="s">
        <v>135</v>
      </c>
      <c r="L2" s="250" t="s">
        <v>136</v>
      </c>
      <c r="M2" s="250" t="s">
        <v>137</v>
      </c>
      <c r="N2" s="250" t="s">
        <v>138</v>
      </c>
      <c r="O2" s="250" t="s">
        <v>139</v>
      </c>
      <c r="P2" s="250" t="s">
        <v>139</v>
      </c>
      <c r="Q2" s="78" t="s">
        <v>142</v>
      </c>
      <c r="R2" s="78" t="s">
        <v>143</v>
      </c>
      <c r="S2" s="78" t="s">
        <v>143</v>
      </c>
      <c r="T2" s="78" t="s">
        <v>144</v>
      </c>
      <c r="U2" s="78" t="s">
        <v>145</v>
      </c>
      <c r="V2" s="78" t="s">
        <v>145</v>
      </c>
      <c r="W2" s="78" t="s">
        <v>146</v>
      </c>
      <c r="X2" s="78" t="s">
        <v>147</v>
      </c>
      <c r="Y2" s="78" t="s">
        <v>147</v>
      </c>
      <c r="Z2" s="78" t="s">
        <v>148</v>
      </c>
      <c r="AA2" s="78" t="s">
        <v>149</v>
      </c>
      <c r="AB2" s="78" t="s">
        <v>149</v>
      </c>
      <c r="AC2" s="78" t="s">
        <v>150</v>
      </c>
      <c r="AD2" s="258" t="s">
        <v>151</v>
      </c>
      <c r="AE2" s="78" t="s">
        <v>151</v>
      </c>
      <c r="AF2" s="78" t="s">
        <v>152</v>
      </c>
      <c r="AG2" s="258" t="s">
        <v>191</v>
      </c>
      <c r="AH2" s="78" t="s">
        <v>155</v>
      </c>
    </row>
    <row r="3" spans="1:34" ht="15.75" thickBot="1">
      <c r="A3" s="247"/>
      <c r="B3" s="259"/>
      <c r="C3" s="259" t="s">
        <v>128</v>
      </c>
      <c r="D3" s="259"/>
      <c r="E3" s="259"/>
      <c r="F3" s="259"/>
      <c r="G3" s="259" t="s">
        <v>132</v>
      </c>
      <c r="H3" s="259" t="s">
        <v>132</v>
      </c>
      <c r="I3" s="79" t="s">
        <v>133</v>
      </c>
      <c r="J3" s="263"/>
      <c r="K3" s="251"/>
      <c r="L3" s="251" t="s">
        <v>133</v>
      </c>
      <c r="M3" s="251" t="s">
        <v>133</v>
      </c>
      <c r="N3" s="251" t="s">
        <v>133</v>
      </c>
      <c r="O3" s="251" t="s">
        <v>140</v>
      </c>
      <c r="P3" s="251" t="s">
        <v>141</v>
      </c>
      <c r="Q3" s="80" t="s">
        <v>133</v>
      </c>
      <c r="R3" s="80" t="s">
        <v>140</v>
      </c>
      <c r="S3" s="80" t="s">
        <v>141</v>
      </c>
      <c r="T3" s="80" t="s">
        <v>133</v>
      </c>
      <c r="U3" s="80" t="s">
        <v>140</v>
      </c>
      <c r="V3" s="80" t="s">
        <v>141</v>
      </c>
      <c r="W3" s="80" t="s">
        <v>133</v>
      </c>
      <c r="X3" s="80" t="s">
        <v>140</v>
      </c>
      <c r="Y3" s="80" t="s">
        <v>141</v>
      </c>
      <c r="Z3" s="80" t="s">
        <v>133</v>
      </c>
      <c r="AA3" s="80" t="s">
        <v>140</v>
      </c>
      <c r="AB3" s="80" t="s">
        <v>141</v>
      </c>
      <c r="AC3" s="80" t="s">
        <v>133</v>
      </c>
      <c r="AD3" s="260"/>
      <c r="AE3" s="81" t="s">
        <v>141</v>
      </c>
      <c r="AF3" s="81" t="s">
        <v>153</v>
      </c>
      <c r="AG3" s="259"/>
      <c r="AH3" s="81" t="s">
        <v>157</v>
      </c>
    </row>
    <row r="4" spans="1:34" ht="15.75" thickBot="1">
      <c r="A4" s="247"/>
      <c r="B4" s="259"/>
      <c r="C4" s="259"/>
      <c r="D4" s="259"/>
      <c r="E4" s="259"/>
      <c r="F4" s="259"/>
      <c r="G4" s="259" t="s">
        <v>133</v>
      </c>
      <c r="H4" s="259" t="s">
        <v>133</v>
      </c>
      <c r="I4" s="79"/>
      <c r="J4" s="263"/>
      <c r="K4" s="251"/>
      <c r="L4" s="251"/>
      <c r="M4" s="251"/>
      <c r="N4" s="251"/>
      <c r="O4" s="251"/>
      <c r="P4" s="251"/>
      <c r="AE4" s="81"/>
      <c r="AF4" s="81" t="s">
        <v>154</v>
      </c>
      <c r="AG4" s="259"/>
      <c r="AH4" s="80"/>
    </row>
    <row r="5" spans="1:34" ht="15">
      <c r="A5" s="82">
        <v>0</v>
      </c>
      <c r="B5" s="83">
        <v>1</v>
      </c>
      <c r="C5" s="83">
        <v>2</v>
      </c>
      <c r="D5" s="83">
        <v>3</v>
      </c>
      <c r="E5" s="83">
        <v>4</v>
      </c>
      <c r="F5" s="83">
        <v>5</v>
      </c>
      <c r="G5" s="83">
        <v>6</v>
      </c>
      <c r="H5" s="83">
        <v>7</v>
      </c>
      <c r="I5" s="83">
        <v>8</v>
      </c>
      <c r="J5" s="83" t="s">
        <v>190</v>
      </c>
      <c r="K5" s="83"/>
      <c r="L5" s="83"/>
      <c r="M5" s="83"/>
      <c r="N5" s="83"/>
      <c r="O5" s="83"/>
      <c r="P5" s="83"/>
      <c r="Q5" s="28"/>
      <c r="R5" s="28"/>
      <c r="S5" s="28"/>
      <c r="T5" s="28"/>
      <c r="U5" s="28"/>
      <c r="V5" s="28"/>
      <c r="W5" s="28"/>
      <c r="X5" s="28"/>
      <c r="Y5" s="28"/>
      <c r="Z5" s="28"/>
      <c r="AA5" s="28"/>
      <c r="AB5" s="28"/>
      <c r="AC5" s="28"/>
      <c r="AD5" s="28"/>
      <c r="AE5" s="83"/>
      <c r="AF5" s="83"/>
      <c r="AG5" s="83"/>
      <c r="AH5" s="84"/>
    </row>
    <row r="6" spans="1:33" s="175" customFormat="1" ht="43.5" customHeight="1">
      <c r="A6" s="276" t="s">
        <v>156</v>
      </c>
      <c r="B6" s="164" t="s">
        <v>156</v>
      </c>
      <c r="C6" s="172"/>
      <c r="D6" s="172"/>
      <c r="E6" s="172"/>
      <c r="F6" s="173"/>
      <c r="G6" s="174"/>
      <c r="H6" s="174"/>
      <c r="I6" s="173"/>
      <c r="J6" s="173"/>
      <c r="K6" s="172"/>
      <c r="L6" s="172"/>
      <c r="M6" s="172"/>
      <c r="N6" s="172"/>
      <c r="O6" s="172"/>
      <c r="P6" s="172"/>
      <c r="Q6" s="172"/>
      <c r="R6" s="172"/>
      <c r="S6" s="172"/>
      <c r="T6" s="172"/>
      <c r="U6" s="172"/>
      <c r="V6" s="172"/>
      <c r="W6" s="172"/>
      <c r="X6" s="172"/>
      <c r="Y6" s="172"/>
      <c r="Z6" s="172"/>
      <c r="AA6" s="172"/>
      <c r="AB6" s="172"/>
      <c r="AC6" s="172"/>
      <c r="AD6" s="172"/>
      <c r="AE6" s="172"/>
      <c r="AF6" s="172"/>
      <c r="AG6" s="172"/>
    </row>
    <row r="7" spans="1:33" s="175" customFormat="1" ht="71.25" customHeight="1">
      <c r="A7" s="276"/>
      <c r="B7" s="164" t="s">
        <v>233</v>
      </c>
      <c r="C7" s="161"/>
      <c r="D7" s="161"/>
      <c r="E7" s="161"/>
      <c r="F7" s="162"/>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76"/>
    </row>
    <row r="8" spans="1:33" s="175" customFormat="1" ht="47.25" customHeight="1">
      <c r="A8" s="276"/>
      <c r="B8" s="164" t="s">
        <v>97</v>
      </c>
      <c r="C8" s="161"/>
      <c r="D8" s="161"/>
      <c r="E8" s="161"/>
      <c r="F8" s="162"/>
      <c r="G8" s="163"/>
      <c r="H8" s="163"/>
      <c r="I8" s="163"/>
      <c r="J8" s="163"/>
      <c r="K8" s="161"/>
      <c r="L8" s="161"/>
      <c r="M8" s="161"/>
      <c r="N8" s="161"/>
      <c r="O8" s="161"/>
      <c r="P8" s="161"/>
      <c r="Q8" s="161"/>
      <c r="R8" s="161"/>
      <c r="S8" s="161"/>
      <c r="T8" s="161"/>
      <c r="U8" s="161"/>
      <c r="V8" s="161"/>
      <c r="W8" s="161"/>
      <c r="X8" s="161"/>
      <c r="Y8" s="161"/>
      <c r="Z8" s="161"/>
      <c r="AA8" s="161"/>
      <c r="AB8" s="161"/>
      <c r="AC8" s="161"/>
      <c r="AD8" s="161"/>
      <c r="AE8" s="161"/>
      <c r="AF8" s="161"/>
      <c r="AG8" s="161"/>
    </row>
    <row r="9" spans="1:33" s="175" customFormat="1" ht="15">
      <c r="A9" s="276"/>
      <c r="B9" s="155" t="s">
        <v>237</v>
      </c>
      <c r="C9" s="97"/>
      <c r="D9" s="98"/>
      <c r="E9" s="99"/>
      <c r="F9" s="100"/>
      <c r="G9" s="101"/>
      <c r="H9" s="101"/>
      <c r="I9" s="163"/>
      <c r="J9" s="163"/>
      <c r="K9" s="161"/>
      <c r="L9" s="161"/>
      <c r="M9" s="161"/>
      <c r="N9" s="161"/>
      <c r="O9" s="161"/>
      <c r="P9" s="161"/>
      <c r="Q9" s="161"/>
      <c r="R9" s="161"/>
      <c r="S9" s="161"/>
      <c r="T9" s="161"/>
      <c r="U9" s="161"/>
      <c r="V9" s="161"/>
      <c r="W9" s="161"/>
      <c r="X9" s="161"/>
      <c r="Y9" s="161"/>
      <c r="Z9" s="161"/>
      <c r="AA9" s="161"/>
      <c r="AB9" s="161"/>
      <c r="AC9" s="161"/>
      <c r="AD9" s="161"/>
      <c r="AE9" s="161"/>
      <c r="AF9" s="161"/>
      <c r="AG9" s="161"/>
    </row>
    <row r="10" spans="1:33" s="175" customFormat="1" ht="15">
      <c r="A10" s="276"/>
      <c r="B10" s="155" t="s">
        <v>235</v>
      </c>
      <c r="C10" s="99"/>
      <c r="D10" s="98"/>
      <c r="E10" s="99"/>
      <c r="F10" s="100"/>
      <c r="G10" s="101"/>
      <c r="H10" s="101"/>
      <c r="I10" s="163"/>
      <c r="J10" s="163"/>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row>
    <row r="11" spans="1:33" s="175" customFormat="1" ht="15">
      <c r="A11" s="276"/>
      <c r="B11" s="155" t="s">
        <v>236</v>
      </c>
      <c r="C11" s="99"/>
      <c r="D11" s="102"/>
      <c r="E11" s="99"/>
      <c r="F11" s="100"/>
      <c r="G11" s="101"/>
      <c r="H11" s="101"/>
      <c r="I11" s="163"/>
      <c r="J11" s="163"/>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row>
    <row r="12" spans="1:33" s="175" customFormat="1" ht="15">
      <c r="A12" s="276"/>
      <c r="B12" s="155" t="s">
        <v>2</v>
      </c>
      <c r="C12" s="99"/>
      <c r="D12" s="102"/>
      <c r="E12" s="99"/>
      <c r="F12" s="100"/>
      <c r="G12" s="101"/>
      <c r="H12" s="101"/>
      <c r="I12" s="163"/>
      <c r="J12" s="163"/>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row>
    <row r="13" spans="1:33" s="175" customFormat="1" ht="30">
      <c r="A13" s="276"/>
      <c r="B13" s="164" t="s">
        <v>119</v>
      </c>
      <c r="C13" s="164"/>
      <c r="D13" s="161"/>
      <c r="E13" s="161"/>
      <c r="F13" s="162"/>
      <c r="G13" s="163"/>
      <c r="H13" s="163"/>
      <c r="I13" s="163"/>
      <c r="J13" s="163"/>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row>
    <row r="14" spans="1:33" s="175" customFormat="1" ht="36" customHeight="1">
      <c r="A14" s="276"/>
      <c r="B14" s="160" t="s">
        <v>162</v>
      </c>
      <c r="C14" s="161"/>
      <c r="D14" s="161"/>
      <c r="E14" s="161"/>
      <c r="F14" s="162"/>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row>
    <row r="15" spans="1:33" s="175" customFormat="1" ht="56.25" customHeight="1">
      <c r="A15" s="276"/>
      <c r="B15" s="160" t="s">
        <v>185</v>
      </c>
      <c r="C15" s="164"/>
      <c r="D15" s="161"/>
      <c r="E15" s="161"/>
      <c r="F15" s="162"/>
      <c r="G15" s="163"/>
      <c r="H15" s="101"/>
      <c r="I15" s="163"/>
      <c r="J15" s="163"/>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row>
    <row r="16" spans="1:33" s="175" customFormat="1" ht="64.5" customHeight="1">
      <c r="A16" s="276"/>
      <c r="B16" s="165" t="s">
        <v>100</v>
      </c>
      <c r="C16" s="165"/>
      <c r="D16" s="161"/>
      <c r="E16" s="161"/>
      <c r="F16" s="162"/>
      <c r="G16" s="163"/>
      <c r="H16" s="101"/>
      <c r="I16" s="101"/>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row>
    <row r="17" spans="1:33" s="175" customFormat="1" ht="75" customHeight="1">
      <c r="A17" s="276"/>
      <c r="B17" s="165" t="s">
        <v>99</v>
      </c>
      <c r="C17" s="161"/>
      <c r="D17" s="161"/>
      <c r="E17" s="161"/>
      <c r="F17" s="162"/>
      <c r="G17" s="163"/>
      <c r="H17" s="101"/>
      <c r="I17" s="101"/>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row>
    <row r="18" spans="1:33" s="175" customFormat="1" ht="63" customHeight="1">
      <c r="A18" s="276"/>
      <c r="B18" s="165"/>
      <c r="C18" s="161"/>
      <c r="D18" s="161"/>
      <c r="E18" s="161"/>
      <c r="F18" s="162"/>
      <c r="G18" s="163"/>
      <c r="H18" s="163"/>
      <c r="I18" s="163"/>
      <c r="J18" s="163"/>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row>
    <row r="19" spans="1:33" s="175" customFormat="1" ht="63" customHeight="1">
      <c r="A19" s="276"/>
      <c r="B19" s="168"/>
      <c r="C19" s="159"/>
      <c r="D19" s="161"/>
      <c r="E19" s="161"/>
      <c r="F19" s="162"/>
      <c r="G19" s="163"/>
      <c r="H19" s="163"/>
      <c r="I19" s="163"/>
      <c r="J19" s="163"/>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row>
    <row r="20" spans="1:33" s="175" customFormat="1" ht="36" customHeight="1">
      <c r="A20" s="276"/>
      <c r="B20" s="165" t="s">
        <v>98</v>
      </c>
      <c r="C20" s="166"/>
      <c r="D20" s="161"/>
      <c r="E20" s="161"/>
      <c r="F20" s="162"/>
      <c r="G20" s="163"/>
      <c r="H20" s="163"/>
      <c r="I20" s="101"/>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row>
    <row r="21" spans="1:33" s="175" customFormat="1" ht="36" customHeight="1">
      <c r="A21" s="276"/>
      <c r="B21" s="167" t="s">
        <v>164</v>
      </c>
      <c r="C21" s="161"/>
      <c r="D21" s="161"/>
      <c r="E21" s="161"/>
      <c r="F21" s="162"/>
      <c r="G21" s="163"/>
      <c r="H21" s="163"/>
      <c r="I21" s="163"/>
      <c r="J21" s="163"/>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row>
    <row r="22" spans="1:33" s="175" customFormat="1" ht="36" customHeight="1">
      <c r="A22" s="177" t="s">
        <v>182</v>
      </c>
      <c r="B22" s="167"/>
      <c r="C22" s="161"/>
      <c r="D22" s="161"/>
      <c r="E22" s="161"/>
      <c r="F22" s="162"/>
      <c r="G22" s="163"/>
      <c r="H22" s="157"/>
      <c r="I22" s="157"/>
      <c r="J22" s="157"/>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row>
    <row r="23" spans="1:33" s="175" customFormat="1" ht="30">
      <c r="A23" s="270" t="s">
        <v>163</v>
      </c>
      <c r="B23" s="171" t="s">
        <v>167</v>
      </c>
      <c r="C23" s="161"/>
      <c r="D23" s="161"/>
      <c r="E23" s="161"/>
      <c r="F23" s="161"/>
      <c r="G23" s="161"/>
      <c r="H23" s="178"/>
      <c r="I23" s="178"/>
      <c r="J23" s="178"/>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row>
    <row r="24" spans="1:33" s="175" customFormat="1" ht="30">
      <c r="A24" s="270"/>
      <c r="B24" s="169" t="s">
        <v>96</v>
      </c>
      <c r="C24" s="159"/>
      <c r="F24" s="179"/>
      <c r="G24" s="180"/>
      <c r="H24" s="180"/>
      <c r="I24" s="181"/>
      <c r="J24" s="163"/>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row>
    <row r="25" spans="1:33" s="175" customFormat="1" ht="30">
      <c r="A25" s="270"/>
      <c r="B25" s="171" t="s">
        <v>177</v>
      </c>
      <c r="C25" s="161"/>
      <c r="D25" s="161"/>
      <c r="E25" s="161"/>
      <c r="F25" s="161"/>
      <c r="G25" s="161"/>
      <c r="H25" s="178"/>
      <c r="I25" s="178"/>
      <c r="J25" s="178"/>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row>
    <row r="26" spans="1:33" s="175" customFormat="1" ht="30">
      <c r="A26" s="270"/>
      <c r="B26" s="170" t="s">
        <v>96</v>
      </c>
      <c r="C26" s="117"/>
      <c r="F26" s="179"/>
      <c r="G26" s="180"/>
      <c r="H26" s="180"/>
      <c r="I26" s="180"/>
      <c r="J26" s="163"/>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row>
    <row r="27" spans="1:33" s="175" customFormat="1" ht="30">
      <c r="A27" s="336" t="s">
        <v>178</v>
      </c>
      <c r="B27" s="170"/>
      <c r="C27" s="117"/>
      <c r="F27" s="179"/>
      <c r="G27" s="180"/>
      <c r="H27" s="180"/>
      <c r="I27" s="180"/>
      <c r="J27" s="157"/>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row>
    <row r="28" spans="1:33" s="175" customFormat="1" ht="15">
      <c r="A28" s="271" t="s">
        <v>165</v>
      </c>
      <c r="B28" s="171" t="s">
        <v>171</v>
      </c>
      <c r="C28" s="161"/>
      <c r="D28" s="161"/>
      <c r="E28" s="161"/>
      <c r="F28" s="161"/>
      <c r="G28" s="161"/>
      <c r="H28" s="178"/>
      <c r="I28" s="178"/>
      <c r="J28" s="178"/>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row>
    <row r="29" spans="1:33" s="175" customFormat="1" ht="15">
      <c r="A29" s="272"/>
      <c r="B29" s="161" t="s">
        <v>87</v>
      </c>
      <c r="C29" s="161"/>
      <c r="D29" s="161"/>
      <c r="E29" s="161"/>
      <c r="F29" s="162"/>
      <c r="G29" s="163"/>
      <c r="H29" s="163"/>
      <c r="I29" s="181"/>
      <c r="J29" s="163"/>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row>
    <row r="30" spans="1:33" s="175" customFormat="1" ht="15">
      <c r="A30" s="272"/>
      <c r="B30" s="161" t="s">
        <v>90</v>
      </c>
      <c r="C30" s="166"/>
      <c r="D30" s="161"/>
      <c r="E30" s="161"/>
      <c r="F30" s="162"/>
      <c r="G30" s="163"/>
      <c r="H30" s="163"/>
      <c r="I30" s="181"/>
      <c r="J30" s="163"/>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row>
    <row r="31" spans="1:33" s="175" customFormat="1" ht="15">
      <c r="A31" s="272"/>
      <c r="B31" s="161" t="s">
        <v>101</v>
      </c>
      <c r="C31" s="161"/>
      <c r="D31" s="161"/>
      <c r="E31" s="161"/>
      <c r="F31" s="162"/>
      <c r="G31" s="163"/>
      <c r="H31" s="163"/>
      <c r="I31" s="181"/>
      <c r="J31" s="163"/>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row>
    <row r="32" spans="1:33" s="175" customFormat="1" ht="15">
      <c r="A32" s="272"/>
      <c r="B32" s="256" t="s">
        <v>103</v>
      </c>
      <c r="C32" s="166"/>
      <c r="D32" s="161"/>
      <c r="E32" s="161"/>
      <c r="F32" s="162"/>
      <c r="G32" s="163"/>
      <c r="H32" s="163"/>
      <c r="I32" s="181"/>
      <c r="J32" s="163"/>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row>
    <row r="33" spans="1:33" s="175" customFormat="1" ht="15">
      <c r="A33" s="272"/>
      <c r="B33" s="257"/>
      <c r="C33" s="166"/>
      <c r="D33" s="161"/>
      <c r="E33" s="161"/>
      <c r="F33" s="162"/>
      <c r="G33" s="163"/>
      <c r="H33" s="163"/>
      <c r="I33" s="181"/>
      <c r="J33" s="163"/>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row>
    <row r="34" spans="1:33" s="175" customFormat="1" ht="15">
      <c r="A34" s="272"/>
      <c r="B34" s="171" t="s">
        <v>174</v>
      </c>
      <c r="C34" s="161"/>
      <c r="D34" s="161"/>
      <c r="E34" s="161"/>
      <c r="F34" s="161"/>
      <c r="G34" s="161"/>
      <c r="H34" s="178"/>
      <c r="I34" s="178"/>
      <c r="J34" s="178"/>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row>
    <row r="35" spans="1:33" s="175" customFormat="1" ht="15">
      <c r="A35" s="272"/>
      <c r="B35" s="161" t="s">
        <v>87</v>
      </c>
      <c r="C35" s="166"/>
      <c r="D35" s="161"/>
      <c r="E35" s="161"/>
      <c r="F35" s="162"/>
      <c r="G35" s="163"/>
      <c r="H35" s="163"/>
      <c r="I35" s="180"/>
      <c r="J35" s="163"/>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row>
    <row r="36" spans="1:33" s="175" customFormat="1" ht="30">
      <c r="A36" s="272"/>
      <c r="B36" s="168" t="s">
        <v>88</v>
      </c>
      <c r="C36" s="164"/>
      <c r="D36" s="161"/>
      <c r="E36" s="161"/>
      <c r="F36" s="162"/>
      <c r="G36" s="163"/>
      <c r="H36" s="163"/>
      <c r="I36" s="181"/>
      <c r="J36" s="163"/>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row>
    <row r="37" spans="1:33" s="175" customFormat="1" ht="15">
      <c r="A37" s="272"/>
      <c r="B37" s="171" t="s">
        <v>175</v>
      </c>
      <c r="C37" s="161"/>
      <c r="D37" s="161"/>
      <c r="E37" s="161"/>
      <c r="F37" s="161"/>
      <c r="G37" s="161"/>
      <c r="H37" s="178"/>
      <c r="I37" s="178"/>
      <c r="J37" s="178"/>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row>
    <row r="38" spans="1:33" s="175" customFormat="1" ht="15">
      <c r="A38" s="272"/>
      <c r="B38" s="161" t="s">
        <v>87</v>
      </c>
      <c r="C38" s="164"/>
      <c r="D38" s="161"/>
      <c r="E38" s="161"/>
      <c r="F38" s="162"/>
      <c r="G38" s="163"/>
      <c r="H38" s="163"/>
      <c r="I38" s="181"/>
      <c r="J38" s="163"/>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row>
    <row r="39" spans="1:33" s="175" customFormat="1" ht="30">
      <c r="A39" s="273"/>
      <c r="B39" s="168" t="s">
        <v>88</v>
      </c>
      <c r="C39" s="166"/>
      <c r="D39" s="161"/>
      <c r="E39" s="161"/>
      <c r="F39" s="162"/>
      <c r="G39" s="163"/>
      <c r="H39" s="163"/>
      <c r="I39" s="181"/>
      <c r="J39" s="163"/>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row>
    <row r="40" spans="1:33" s="185" customFormat="1" ht="15">
      <c r="A40" s="183" t="s">
        <v>176</v>
      </c>
      <c r="B40" s="183"/>
      <c r="C40" s="183"/>
      <c r="D40" s="183"/>
      <c r="E40" s="183"/>
      <c r="F40" s="183"/>
      <c r="G40" s="183"/>
      <c r="H40" s="184">
        <f>H37+H34+H28</f>
        <v>0</v>
      </c>
      <c r="I40" s="184">
        <f>I37+I34+I28</f>
        <v>0</v>
      </c>
      <c r="J40" s="184">
        <f>H40+I40</f>
        <v>0</v>
      </c>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83"/>
    </row>
    <row r="41" spans="1:33" s="175" customFormat="1" ht="15">
      <c r="A41" s="183" t="s">
        <v>180</v>
      </c>
      <c r="B41" s="161"/>
      <c r="C41" s="161"/>
      <c r="D41" s="161"/>
      <c r="E41" s="161"/>
      <c r="F41" s="162"/>
      <c r="G41" s="163"/>
      <c r="H41" s="163"/>
      <c r="I41" s="163"/>
      <c r="J41" s="163">
        <f>H41+I41</f>
        <v>0</v>
      </c>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row>
    <row r="42" spans="1:33" s="175" customFormat="1" ht="15">
      <c r="A42" s="183" t="s">
        <v>179</v>
      </c>
      <c r="B42" s="161"/>
      <c r="C42" s="161"/>
      <c r="D42" s="161"/>
      <c r="E42" s="161"/>
      <c r="F42" s="162"/>
      <c r="G42" s="163"/>
      <c r="H42" s="163"/>
      <c r="I42" s="163"/>
      <c r="J42" s="163">
        <f>H42+I42</f>
        <v>0</v>
      </c>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row>
    <row r="43" spans="1:33" s="185" customFormat="1" ht="15">
      <c r="A43" s="185" t="s">
        <v>181</v>
      </c>
      <c r="C43" s="183"/>
      <c r="D43" s="183"/>
      <c r="E43" s="183"/>
      <c r="F43" s="183"/>
      <c r="G43" s="183"/>
      <c r="H43" s="184">
        <f>H22+H27+H40</f>
        <v>0</v>
      </c>
      <c r="I43" s="184">
        <f>I22+I27+I40</f>
        <v>0</v>
      </c>
      <c r="J43" s="184">
        <f>H43+I43</f>
        <v>0</v>
      </c>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row>
    <row r="44" spans="1:10" s="175" customFormat="1" ht="15">
      <c r="A44" s="185"/>
      <c r="F44" s="179"/>
      <c r="G44" s="180"/>
      <c r="H44" s="180"/>
      <c r="I44" s="179"/>
      <c r="J44" s="179"/>
    </row>
    <row r="47" spans="1:4" ht="48" customHeight="1">
      <c r="A47" s="3" t="s">
        <v>7</v>
      </c>
      <c r="B47" s="252" t="s">
        <v>8</v>
      </c>
      <c r="C47" s="252"/>
      <c r="D47" s="252"/>
    </row>
    <row r="48" spans="1:4" ht="60.75" customHeight="1">
      <c r="A48" s="4" t="s">
        <v>9</v>
      </c>
      <c r="B48" s="252" t="s">
        <v>10</v>
      </c>
      <c r="C48" s="252"/>
      <c r="D48" s="252"/>
    </row>
  </sheetData>
  <sheetProtection/>
  <mergeCells count="23">
    <mergeCell ref="AG2:AG4"/>
    <mergeCell ref="A6:A21"/>
    <mergeCell ref="G2:G4"/>
    <mergeCell ref="H2:H4"/>
    <mergeCell ref="J2:J4"/>
    <mergeCell ref="K2:K4"/>
    <mergeCell ref="L2:L4"/>
    <mergeCell ref="A23:A26"/>
    <mergeCell ref="A28:A39"/>
    <mergeCell ref="B32:B33"/>
    <mergeCell ref="O2:O4"/>
    <mergeCell ref="P2:P4"/>
    <mergeCell ref="AD2:AD3"/>
    <mergeCell ref="B47:D47"/>
    <mergeCell ref="B48:D48"/>
    <mergeCell ref="N2:N4"/>
    <mergeCell ref="M2:M4"/>
    <mergeCell ref="A2:A4"/>
    <mergeCell ref="B2:B4"/>
    <mergeCell ref="C2:C4"/>
    <mergeCell ref="D2:D4"/>
    <mergeCell ref="E2:E4"/>
    <mergeCell ref="F2:F4"/>
  </mergeCells>
  <printOptions horizontalCentered="1"/>
  <pageMargins left="0.4724409448818898" right="0.15748031496062992" top="0.7480314960629921" bottom="0.82" header="0.31496062992125984" footer="0.31496062992125984"/>
  <pageSetup horizontalDpi="1200" verticalDpi="1200" orientation="landscape" paperSize="8" scale="80" r:id="rId2"/>
  <headerFooter>
    <oddFooter>&amp;C&amp;P / &amp;N</oddFooter>
  </headerFooter>
  <drawing r:id="rId1"/>
</worksheet>
</file>

<file path=xl/worksheets/sheet6.xml><?xml version="1.0" encoding="utf-8"?>
<worksheet xmlns="http://schemas.openxmlformats.org/spreadsheetml/2006/main" xmlns:r="http://schemas.openxmlformats.org/officeDocument/2006/relationships">
  <dimension ref="A2:F56"/>
  <sheetViews>
    <sheetView zoomScale="90" zoomScaleNormal="90" zoomScalePageLayoutView="0" workbookViewId="0" topLeftCell="A1">
      <selection activeCell="E34" sqref="E34:E35"/>
    </sheetView>
  </sheetViews>
  <sheetFormatPr defaultColWidth="9.140625" defaultRowHeight="15"/>
  <cols>
    <col min="1" max="1" width="4.8515625" style="49" customWidth="1"/>
    <col min="2" max="2" width="19.8515625" style="70" customWidth="1"/>
    <col min="3" max="3" width="25.28125" style="0" customWidth="1"/>
    <col min="4" max="4" width="13.00390625" style="0" customWidth="1"/>
    <col min="5" max="5" width="13.8515625" style="0" customWidth="1"/>
    <col min="6" max="6" width="28.7109375" style="0" customWidth="1"/>
  </cols>
  <sheetData>
    <row r="2" ht="16.5">
      <c r="A2" s="127" t="s">
        <v>226</v>
      </c>
    </row>
    <row r="3" ht="15.75" thickBot="1"/>
    <row r="4" spans="1:6" ht="15" customHeight="1">
      <c r="A4" s="316" t="s">
        <v>108</v>
      </c>
      <c r="B4" s="310" t="s">
        <v>109</v>
      </c>
      <c r="C4" s="308" t="s">
        <v>110</v>
      </c>
      <c r="D4" s="306" t="s">
        <v>46</v>
      </c>
      <c r="E4" s="306"/>
      <c r="F4" s="307"/>
    </row>
    <row r="5" spans="1:6" ht="59.25" customHeight="1" thickBot="1">
      <c r="A5" s="317"/>
      <c r="B5" s="311"/>
      <c r="C5" s="309"/>
      <c r="D5" s="59" t="s">
        <v>72</v>
      </c>
      <c r="E5" s="59" t="s">
        <v>0</v>
      </c>
      <c r="F5" s="60" t="s">
        <v>73</v>
      </c>
    </row>
    <row r="6" spans="1:6" s="69" customFormat="1" ht="23.25" customHeight="1">
      <c r="A6" s="75">
        <v>0</v>
      </c>
      <c r="B6" s="76">
        <v>1</v>
      </c>
      <c r="C6" s="26">
        <v>2</v>
      </c>
      <c r="D6" s="68">
        <v>3</v>
      </c>
      <c r="E6" s="68">
        <v>4</v>
      </c>
      <c r="F6" s="58" t="s">
        <v>159</v>
      </c>
    </row>
    <row r="7" spans="1:6" ht="28.5">
      <c r="A7" s="323">
        <v>1</v>
      </c>
      <c r="B7" s="320" t="s">
        <v>91</v>
      </c>
      <c r="C7" s="62" t="s">
        <v>92</v>
      </c>
      <c r="D7" s="63"/>
      <c r="E7" s="63"/>
      <c r="F7" s="64"/>
    </row>
    <row r="8" spans="1:6" ht="28.5">
      <c r="A8" s="323"/>
      <c r="B8" s="321"/>
      <c r="C8" s="62" t="s">
        <v>93</v>
      </c>
      <c r="D8" s="63"/>
      <c r="E8" s="63"/>
      <c r="F8" s="64"/>
    </row>
    <row r="9" spans="1:6" ht="71.25">
      <c r="A9" s="128">
        <v>2</v>
      </c>
      <c r="B9" s="133" t="s">
        <v>94</v>
      </c>
      <c r="C9" s="62" t="s">
        <v>95</v>
      </c>
      <c r="D9" s="63"/>
      <c r="E9" s="63"/>
      <c r="F9" s="64"/>
    </row>
    <row r="10" spans="1:6" ht="77.25" customHeight="1">
      <c r="A10" s="65">
        <v>3</v>
      </c>
      <c r="B10" s="71" t="s">
        <v>96</v>
      </c>
      <c r="C10" s="61" t="s">
        <v>96</v>
      </c>
      <c r="D10" s="63"/>
      <c r="E10" s="63"/>
      <c r="F10" s="64"/>
    </row>
    <row r="11" spans="1:6" ht="68.25" customHeight="1">
      <c r="A11" s="297">
        <v>4</v>
      </c>
      <c r="B11" s="303" t="s">
        <v>233</v>
      </c>
      <c r="C11" s="186" t="s">
        <v>97</v>
      </c>
      <c r="D11" s="63"/>
      <c r="E11" s="63"/>
      <c r="F11" s="64"/>
    </row>
    <row r="12" spans="1:6" ht="68.25" customHeight="1">
      <c r="A12" s="298"/>
      <c r="B12" s="304"/>
      <c r="C12" s="186" t="s">
        <v>119</v>
      </c>
      <c r="D12" s="63"/>
      <c r="E12" s="63"/>
      <c r="F12" s="64"/>
    </row>
    <row r="13" spans="1:6" ht="76.5" customHeight="1">
      <c r="A13" s="298"/>
      <c r="B13" s="304"/>
      <c r="C13" s="186" t="s">
        <v>205</v>
      </c>
      <c r="D13" s="63"/>
      <c r="E13" s="63"/>
      <c r="F13" s="64"/>
    </row>
    <row r="14" spans="1:6" ht="88.5" customHeight="1">
      <c r="A14" s="298"/>
      <c r="B14" s="304"/>
      <c r="C14" s="186" t="s">
        <v>206</v>
      </c>
      <c r="D14" s="63"/>
      <c r="E14" s="63"/>
      <c r="F14" s="64"/>
    </row>
    <row r="15" spans="1:6" ht="36" customHeight="1">
      <c r="A15" s="298"/>
      <c r="B15" s="304"/>
      <c r="C15" s="312" t="s">
        <v>207</v>
      </c>
      <c r="D15" s="314"/>
      <c r="E15" s="314"/>
      <c r="F15" s="286"/>
    </row>
    <row r="16" spans="1:6" ht="31.5" customHeight="1">
      <c r="A16" s="299"/>
      <c r="B16" s="305"/>
      <c r="C16" s="313"/>
      <c r="D16" s="315"/>
      <c r="E16" s="315"/>
      <c r="F16" s="287"/>
    </row>
    <row r="17" spans="1:6" ht="41.25" customHeight="1">
      <c r="A17" s="66">
        <v>5</v>
      </c>
      <c r="B17" s="71" t="s">
        <v>98</v>
      </c>
      <c r="C17" s="62" t="s">
        <v>98</v>
      </c>
      <c r="D17" s="63"/>
      <c r="E17" s="63"/>
      <c r="F17" s="64"/>
    </row>
    <row r="18" spans="1:6" ht="114">
      <c r="A18" s="65">
        <v>6</v>
      </c>
      <c r="B18" s="71" t="s">
        <v>99</v>
      </c>
      <c r="C18" s="62" t="s">
        <v>99</v>
      </c>
      <c r="D18" s="63"/>
      <c r="E18" s="63"/>
      <c r="F18" s="64"/>
    </row>
    <row r="19" spans="1:6" ht="33" customHeight="1">
      <c r="A19" s="65">
        <v>7</v>
      </c>
      <c r="B19" s="71" t="s">
        <v>100</v>
      </c>
      <c r="C19" s="62" t="s">
        <v>100</v>
      </c>
      <c r="D19" s="63"/>
      <c r="E19" s="63"/>
      <c r="F19" s="64"/>
    </row>
    <row r="20" spans="1:6" ht="42.75">
      <c r="A20" s="67">
        <v>8</v>
      </c>
      <c r="B20" s="320" t="s">
        <v>101</v>
      </c>
      <c r="C20" s="62" t="s">
        <v>102</v>
      </c>
      <c r="D20" s="63"/>
      <c r="E20" s="63"/>
      <c r="F20" s="64"/>
    </row>
    <row r="21" spans="1:6" ht="42.75">
      <c r="A21" s="67"/>
      <c r="B21" s="321"/>
      <c r="C21" s="62" t="s">
        <v>103</v>
      </c>
      <c r="D21" s="63"/>
      <c r="E21" s="63"/>
      <c r="F21" s="64"/>
    </row>
    <row r="22" spans="1:6" ht="71.25">
      <c r="A22" s="322">
        <v>9</v>
      </c>
      <c r="B22" s="320" t="s">
        <v>104</v>
      </c>
      <c r="C22" s="62" t="s">
        <v>105</v>
      </c>
      <c r="D22" s="63"/>
      <c r="E22" s="63"/>
      <c r="F22" s="64"/>
    </row>
    <row r="23" spans="1:6" ht="32.25" customHeight="1">
      <c r="A23" s="322"/>
      <c r="B23" s="321"/>
      <c r="C23" s="62" t="s">
        <v>106</v>
      </c>
      <c r="D23" s="63"/>
      <c r="E23" s="63"/>
      <c r="F23" s="64"/>
    </row>
    <row r="24" spans="1:6" ht="27.75" customHeight="1">
      <c r="A24" s="65">
        <v>10</v>
      </c>
      <c r="B24" s="71" t="s">
        <v>107</v>
      </c>
      <c r="C24" s="62" t="s">
        <v>107</v>
      </c>
      <c r="D24" s="63"/>
      <c r="E24" s="63"/>
      <c r="F24" s="64"/>
    </row>
    <row r="25" spans="1:6" ht="41.25" customHeight="1">
      <c r="A25" s="297">
        <v>11</v>
      </c>
      <c r="B25" s="294" t="s">
        <v>87</v>
      </c>
      <c r="C25" s="62" t="s">
        <v>88</v>
      </c>
      <c r="D25" s="63"/>
      <c r="E25" s="63"/>
      <c r="F25" s="64"/>
    </row>
    <row r="26" spans="1:6" ht="50.25" customHeight="1">
      <c r="A26" s="298"/>
      <c r="B26" s="295"/>
      <c r="C26" s="62" t="s">
        <v>89</v>
      </c>
      <c r="D26" s="63"/>
      <c r="E26" s="63"/>
      <c r="F26" s="64"/>
    </row>
    <row r="27" spans="1:6" ht="28.5">
      <c r="A27" s="298"/>
      <c r="B27" s="295"/>
      <c r="C27" s="62" t="s">
        <v>90</v>
      </c>
      <c r="D27" s="63"/>
      <c r="E27" s="63"/>
      <c r="F27" s="64"/>
    </row>
    <row r="28" spans="1:6" ht="71.25">
      <c r="A28" s="299"/>
      <c r="B28" s="296"/>
      <c r="C28" s="130" t="s">
        <v>221</v>
      </c>
      <c r="D28" s="131"/>
      <c r="E28" s="131"/>
      <c r="F28" s="132"/>
    </row>
    <row r="29" spans="1:6" ht="85.5">
      <c r="A29" s="134">
        <v>12</v>
      </c>
      <c r="B29" s="130" t="s">
        <v>213</v>
      </c>
      <c r="C29" s="130" t="s">
        <v>213</v>
      </c>
      <c r="D29" s="131"/>
      <c r="E29" s="131"/>
      <c r="F29" s="132"/>
    </row>
    <row r="30" spans="1:6" ht="16.5" thickBot="1">
      <c r="A30" s="288" t="s">
        <v>160</v>
      </c>
      <c r="B30" s="289"/>
      <c r="C30" s="56"/>
      <c r="D30" s="56"/>
      <c r="E30" s="56"/>
      <c r="F30" s="57"/>
    </row>
    <row r="34" spans="1:5" ht="15">
      <c r="A34" s="290" t="s">
        <v>31</v>
      </c>
      <c r="B34" s="292" t="s">
        <v>238</v>
      </c>
      <c r="C34" s="300" t="s">
        <v>32</v>
      </c>
      <c r="D34" s="318" t="s">
        <v>33</v>
      </c>
      <c r="E34" s="300" t="s">
        <v>65</v>
      </c>
    </row>
    <row r="35" spans="1:5" ht="15">
      <c r="A35" s="291"/>
      <c r="B35" s="293"/>
      <c r="C35" s="300"/>
      <c r="D35" s="319"/>
      <c r="E35" s="300"/>
    </row>
    <row r="36" spans="1:5" ht="15">
      <c r="A36" s="26">
        <v>0</v>
      </c>
      <c r="B36" s="190">
        <v>1</v>
      </c>
      <c r="C36" s="32">
        <v>2</v>
      </c>
      <c r="D36" s="32">
        <v>3</v>
      </c>
      <c r="E36" s="27" t="s">
        <v>34</v>
      </c>
    </row>
    <row r="37" spans="1:5" ht="30">
      <c r="A37" s="26"/>
      <c r="B37" s="191" t="s">
        <v>35</v>
      </c>
      <c r="C37" s="192"/>
      <c r="D37" s="193"/>
      <c r="E37" s="28"/>
    </row>
    <row r="38" spans="1:5" ht="30">
      <c r="A38" s="28"/>
      <c r="B38" s="194" t="s">
        <v>36</v>
      </c>
      <c r="C38" s="29"/>
      <c r="D38" s="195"/>
      <c r="E38" s="28"/>
    </row>
    <row r="39" spans="1:5" ht="30">
      <c r="A39" s="28"/>
      <c r="B39" s="194" t="s">
        <v>37</v>
      </c>
      <c r="C39" s="29"/>
      <c r="D39" s="195"/>
      <c r="E39" s="28"/>
    </row>
    <row r="40" spans="1:5" ht="15.75">
      <c r="A40" s="28"/>
      <c r="B40" s="196"/>
      <c r="C40" s="29"/>
      <c r="D40" s="195"/>
      <c r="E40" s="30"/>
    </row>
    <row r="41" spans="1:5" ht="15.75">
      <c r="A41" s="28"/>
      <c r="B41" s="292" t="s">
        <v>238</v>
      </c>
      <c r="C41" s="300" t="s">
        <v>32</v>
      </c>
      <c r="D41" s="301" t="s">
        <v>33</v>
      </c>
      <c r="E41" s="30"/>
    </row>
    <row r="42" spans="1:5" ht="15.75">
      <c r="A42" s="28"/>
      <c r="B42" s="293"/>
      <c r="C42" s="300"/>
      <c r="D42" s="301"/>
      <c r="E42" s="30"/>
    </row>
    <row r="43" spans="1:5" ht="30">
      <c r="A43" s="28"/>
      <c r="B43" s="43" t="s">
        <v>38</v>
      </c>
      <c r="C43" s="31">
        <v>1</v>
      </c>
      <c r="D43" s="32">
        <v>2</v>
      </c>
      <c r="E43" s="30"/>
    </row>
    <row r="44" spans="1:5" ht="30">
      <c r="A44" s="28"/>
      <c r="B44" s="44" t="s">
        <v>39</v>
      </c>
      <c r="C44" s="33"/>
      <c r="D44" s="33"/>
      <c r="E44" s="34"/>
    </row>
    <row r="45" spans="1:5" ht="30">
      <c r="A45" s="30"/>
      <c r="B45" s="44" t="s">
        <v>40</v>
      </c>
      <c r="C45" s="302"/>
      <c r="D45" s="302"/>
      <c r="E45" s="30"/>
    </row>
    <row r="46" spans="1:5" ht="15.75">
      <c r="A46" s="30"/>
      <c r="B46" s="35"/>
      <c r="C46" s="36"/>
      <c r="D46" s="36"/>
      <c r="E46" s="30"/>
    </row>
    <row r="47" spans="1:5" ht="15.75">
      <c r="A47" s="30"/>
      <c r="B47" s="35"/>
      <c r="C47" s="36"/>
      <c r="D47" s="36"/>
      <c r="E47" s="30"/>
    </row>
    <row r="48" spans="1:5" ht="15.75">
      <c r="A48" s="30"/>
      <c r="B48" s="35"/>
      <c r="C48" s="36"/>
      <c r="D48" s="36"/>
      <c r="E48" s="30"/>
    </row>
    <row r="49" spans="1:5" ht="15.75">
      <c r="A49" s="37" t="s">
        <v>41</v>
      </c>
      <c r="B49" s="41"/>
      <c r="C49" s="38"/>
      <c r="D49" s="38"/>
      <c r="E49" s="30"/>
    </row>
    <row r="50" spans="1:5" ht="15.75">
      <c r="A50" s="3" t="s">
        <v>42</v>
      </c>
      <c r="B50" s="72"/>
      <c r="C50" s="3"/>
      <c r="D50" s="3"/>
      <c r="E50" s="30"/>
    </row>
    <row r="51" spans="1:5" ht="15.75">
      <c r="A51" s="3" t="s">
        <v>43</v>
      </c>
      <c r="B51" s="72"/>
      <c r="C51" s="3"/>
      <c r="D51" s="3"/>
      <c r="E51" s="30"/>
    </row>
    <row r="52" spans="1:5" ht="15.75">
      <c r="A52" s="3" t="s">
        <v>44</v>
      </c>
      <c r="B52" s="73"/>
      <c r="C52" s="38"/>
      <c r="D52" s="38"/>
      <c r="E52" s="30"/>
    </row>
    <row r="53" spans="1:5" ht="50.25" customHeight="1">
      <c r="A53" s="3" t="s">
        <v>7</v>
      </c>
      <c r="B53" s="252" t="s">
        <v>8</v>
      </c>
      <c r="C53" s="252"/>
      <c r="D53" s="252"/>
      <c r="E53" s="1"/>
    </row>
    <row r="54" spans="1:5" ht="77.25" customHeight="1">
      <c r="A54" s="4" t="s">
        <v>9</v>
      </c>
      <c r="B54" s="252" t="s">
        <v>10</v>
      </c>
      <c r="C54" s="252"/>
      <c r="D54" s="252"/>
      <c r="E54" s="1"/>
    </row>
    <row r="55" spans="1:5" ht="71.25" customHeight="1">
      <c r="A55" s="39" t="s">
        <v>45</v>
      </c>
      <c r="B55" s="252" t="s">
        <v>198</v>
      </c>
      <c r="C55" s="252"/>
      <c r="D55" s="252"/>
      <c r="E55" s="1"/>
    </row>
    <row r="56" spans="1:5" ht="16.5">
      <c r="A56" s="42"/>
      <c r="B56" s="74"/>
      <c r="E56" s="1"/>
    </row>
  </sheetData>
  <sheetProtection/>
  <mergeCells count="30">
    <mergeCell ref="A4:A5"/>
    <mergeCell ref="C34:C35"/>
    <mergeCell ref="D34:D35"/>
    <mergeCell ref="E34:E35"/>
    <mergeCell ref="B20:B21"/>
    <mergeCell ref="A22:A23"/>
    <mergeCell ref="B22:B23"/>
    <mergeCell ref="A7:A8"/>
    <mergeCell ref="A11:A16"/>
    <mergeCell ref="B7:B8"/>
    <mergeCell ref="D41:D42"/>
    <mergeCell ref="C45:D45"/>
    <mergeCell ref="B53:D53"/>
    <mergeCell ref="B11:B16"/>
    <mergeCell ref="D4:F4"/>
    <mergeCell ref="C4:C5"/>
    <mergeCell ref="B4:B5"/>
    <mergeCell ref="C15:C16"/>
    <mergeCell ref="D15:D16"/>
    <mergeCell ref="E15:E16"/>
    <mergeCell ref="F15:F16"/>
    <mergeCell ref="B54:D54"/>
    <mergeCell ref="B55:D55"/>
    <mergeCell ref="A30:B30"/>
    <mergeCell ref="A34:A35"/>
    <mergeCell ref="B34:B35"/>
    <mergeCell ref="B25:B28"/>
    <mergeCell ref="A25:A28"/>
    <mergeCell ref="B41:B42"/>
    <mergeCell ref="C41:C42"/>
  </mergeCells>
  <printOptions horizontalCentered="1"/>
  <pageMargins left="0.5905511811023623" right="0" top="0.3937007874015748" bottom="0.35433070866141736" header="0.15748031496062992" footer="0.15748031496062992"/>
  <pageSetup horizontalDpi="1200" verticalDpi="1200" orientation="portrait" paperSize="9" scale="90" r:id="rId2"/>
  <headerFooter>
    <oddFooter>&amp;C&amp;P / &amp;N</oddFooter>
  </headerFooter>
  <drawing r:id="rId1"/>
</worksheet>
</file>

<file path=xl/worksheets/sheet7.xml><?xml version="1.0" encoding="utf-8"?>
<worksheet xmlns="http://schemas.openxmlformats.org/spreadsheetml/2006/main" xmlns:r="http://schemas.openxmlformats.org/officeDocument/2006/relationships">
  <dimension ref="A2:S18"/>
  <sheetViews>
    <sheetView zoomScalePageLayoutView="0" workbookViewId="0" topLeftCell="A1">
      <selection activeCell="D9" sqref="D9"/>
    </sheetView>
  </sheetViews>
  <sheetFormatPr defaultColWidth="9.140625" defaultRowHeight="15"/>
  <cols>
    <col min="1" max="1" width="3.421875" style="0" customWidth="1"/>
    <col min="3" max="3" width="45.421875" style="0" customWidth="1"/>
    <col min="4" max="4" width="26.57421875" style="0" customWidth="1"/>
    <col min="5" max="5" width="30.28125" style="0" customWidth="1"/>
    <col min="6" max="6" width="18.7109375" style="0" customWidth="1"/>
  </cols>
  <sheetData>
    <row r="2" spans="1:5" ht="15.75">
      <c r="A2" s="5"/>
      <c r="B2" s="6" t="s">
        <v>225</v>
      </c>
      <c r="C2" s="6"/>
      <c r="D2" s="7"/>
      <c r="E2" s="5"/>
    </row>
    <row r="3" spans="1:5" ht="15.75" thickBot="1">
      <c r="A3" s="5"/>
      <c r="B3" s="5"/>
      <c r="C3" s="5"/>
      <c r="D3" s="5"/>
      <c r="E3" s="5"/>
    </row>
    <row r="4" spans="1:5" ht="27.75" customHeight="1" thickBot="1">
      <c r="A4" s="5"/>
      <c r="B4" s="189" t="s">
        <v>11</v>
      </c>
      <c r="C4" s="189" t="s">
        <v>12</v>
      </c>
      <c r="D4" s="189" t="s">
        <v>13</v>
      </c>
      <c r="E4" s="189" t="s">
        <v>14</v>
      </c>
    </row>
    <row r="5" spans="1:5" ht="26.25" thickBot="1">
      <c r="A5" s="5"/>
      <c r="B5" s="8">
        <v>1</v>
      </c>
      <c r="C5" s="9" t="s">
        <v>15</v>
      </c>
      <c r="D5" s="10"/>
      <c r="E5" s="11" t="s">
        <v>16</v>
      </c>
    </row>
    <row r="6" spans="1:5" ht="39" thickBot="1">
      <c r="A6" s="5"/>
      <c r="B6" s="8">
        <v>2</v>
      </c>
      <c r="C6" s="9" t="s">
        <v>17</v>
      </c>
      <c r="D6" s="10"/>
      <c r="E6" s="12" t="s">
        <v>68</v>
      </c>
    </row>
    <row r="7" spans="1:6" ht="39" thickBot="1">
      <c r="A7" s="5"/>
      <c r="B7" s="13">
        <v>3</v>
      </c>
      <c r="C7" s="9" t="s">
        <v>18</v>
      </c>
      <c r="D7" s="14"/>
      <c r="E7" s="12" t="s">
        <v>69</v>
      </c>
      <c r="F7" s="15"/>
    </row>
    <row r="8" spans="1:5" ht="26.25" thickBot="1">
      <c r="A8" s="5"/>
      <c r="B8" s="16">
        <v>4</v>
      </c>
      <c r="C8" s="17" t="s">
        <v>19</v>
      </c>
      <c r="D8" s="18"/>
      <c r="E8" s="12" t="s">
        <v>20</v>
      </c>
    </row>
    <row r="9" spans="1:6" ht="26.25" thickBot="1">
      <c r="A9" s="5"/>
      <c r="B9" s="16" t="s">
        <v>21</v>
      </c>
      <c r="C9" s="19" t="s">
        <v>22</v>
      </c>
      <c r="D9" s="20"/>
      <c r="E9" s="187" t="s">
        <v>78</v>
      </c>
      <c r="F9" s="21"/>
    </row>
    <row r="10" spans="1:6" ht="26.25" thickBot="1">
      <c r="A10" s="5"/>
      <c r="B10" s="16" t="s">
        <v>23</v>
      </c>
      <c r="C10" s="19" t="s">
        <v>24</v>
      </c>
      <c r="D10" s="20"/>
      <c r="E10" s="187" t="s">
        <v>79</v>
      </c>
      <c r="F10" s="21"/>
    </row>
    <row r="11" spans="1:8" ht="26.25" thickBot="1">
      <c r="A11" s="5"/>
      <c r="B11" s="16">
        <v>5</v>
      </c>
      <c r="C11" s="17" t="s">
        <v>25</v>
      </c>
      <c r="D11" s="18"/>
      <c r="E11" s="187" t="s">
        <v>26</v>
      </c>
      <c r="H11" s="5"/>
    </row>
    <row r="12" spans="1:5" ht="26.25" thickBot="1">
      <c r="A12" s="5"/>
      <c r="B12" s="16" t="s">
        <v>27</v>
      </c>
      <c r="C12" s="19" t="s">
        <v>22</v>
      </c>
      <c r="D12" s="22"/>
      <c r="E12" s="187" t="s">
        <v>80</v>
      </c>
    </row>
    <row r="13" spans="1:5" ht="26.25" thickBot="1">
      <c r="A13" s="5"/>
      <c r="B13" s="23" t="s">
        <v>28</v>
      </c>
      <c r="C13" s="24" t="s">
        <v>24</v>
      </c>
      <c r="D13" s="25"/>
      <c r="E13" s="188" t="s">
        <v>81</v>
      </c>
    </row>
    <row r="14" spans="1:5" ht="15">
      <c r="A14" s="5"/>
      <c r="B14" s="51"/>
      <c r="C14" s="52"/>
      <c r="D14" s="53"/>
      <c r="E14" s="54"/>
    </row>
    <row r="15" spans="1:5" ht="15">
      <c r="A15" s="5"/>
      <c r="B15" s="51"/>
      <c r="C15" s="52"/>
      <c r="D15" s="53"/>
      <c r="E15" s="54"/>
    </row>
    <row r="16" spans="1:5" ht="15">
      <c r="A16" s="5"/>
      <c r="B16" s="5"/>
      <c r="C16" s="5"/>
      <c r="D16" s="5"/>
      <c r="E16" s="5"/>
    </row>
    <row r="17" spans="1:19" ht="54" customHeight="1">
      <c r="A17" s="324" t="s">
        <v>29</v>
      </c>
      <c r="B17" s="324"/>
      <c r="C17" s="324"/>
      <c r="D17" s="324"/>
      <c r="E17" s="324"/>
      <c r="F17" s="3"/>
      <c r="G17" s="3"/>
      <c r="H17" s="3"/>
      <c r="I17" s="3"/>
      <c r="J17" s="3"/>
      <c r="K17" s="3"/>
      <c r="L17" s="3"/>
      <c r="M17" s="3"/>
      <c r="N17" s="3"/>
      <c r="O17" s="3"/>
      <c r="P17" s="3"/>
      <c r="Q17" s="3"/>
      <c r="R17" s="3"/>
      <c r="S17" s="3"/>
    </row>
    <row r="18" spans="1:5" ht="54" customHeight="1">
      <c r="A18" s="324" t="s">
        <v>30</v>
      </c>
      <c r="B18" s="324"/>
      <c r="C18" s="324"/>
      <c r="D18" s="324"/>
      <c r="E18" s="324"/>
    </row>
  </sheetData>
  <sheetProtection/>
  <mergeCells count="2">
    <mergeCell ref="A17:E17"/>
    <mergeCell ref="A18:E1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G22"/>
  <sheetViews>
    <sheetView zoomScalePageLayoutView="0" workbookViewId="0" topLeftCell="A1">
      <selection activeCell="F20" sqref="F20"/>
    </sheetView>
  </sheetViews>
  <sheetFormatPr defaultColWidth="9.140625" defaultRowHeight="15"/>
  <cols>
    <col min="2" max="2" width="24.8515625" style="0" customWidth="1"/>
    <col min="3" max="3" width="12.57421875" style="0" customWidth="1"/>
    <col min="4" max="4" width="38.28125" style="0" customWidth="1"/>
    <col min="5" max="5" width="17.140625" style="0" customWidth="1"/>
    <col min="6" max="6" width="77.57421875" style="0" customWidth="1"/>
    <col min="7" max="7" width="32.00390625" style="0" customWidth="1"/>
  </cols>
  <sheetData>
    <row r="3" spans="1:6" ht="16.5">
      <c r="A3" s="45" t="s">
        <v>224</v>
      </c>
      <c r="B3" s="46"/>
      <c r="C3" s="46"/>
      <c r="D3" s="46"/>
      <c r="E3" s="46"/>
      <c r="F3" s="46"/>
    </row>
    <row r="4" spans="1:6" ht="16.5">
      <c r="A4" s="45"/>
      <c r="B4" s="46"/>
      <c r="C4" s="46"/>
      <c r="D4" s="46"/>
      <c r="E4" s="46"/>
      <c r="F4" s="46"/>
    </row>
    <row r="5" spans="1:6" ht="30">
      <c r="A5" s="40" t="s">
        <v>47</v>
      </c>
      <c r="B5" s="40" t="s">
        <v>48</v>
      </c>
      <c r="C5" s="40" t="s">
        <v>49</v>
      </c>
      <c r="D5" s="40" t="s">
        <v>50</v>
      </c>
      <c r="E5" s="40" t="s">
        <v>51</v>
      </c>
      <c r="F5" s="40" t="s">
        <v>52</v>
      </c>
    </row>
    <row r="6" spans="1:6" ht="36.75" customHeight="1">
      <c r="A6" s="327">
        <v>1</v>
      </c>
      <c r="B6" s="327" t="s">
        <v>53</v>
      </c>
      <c r="C6" s="47">
        <v>119</v>
      </c>
      <c r="D6" s="327" t="s">
        <v>54</v>
      </c>
      <c r="E6" s="50" t="s">
        <v>55</v>
      </c>
      <c r="F6" s="48" t="s">
        <v>74</v>
      </c>
    </row>
    <row r="7" spans="1:6" ht="45.75" customHeight="1">
      <c r="A7" s="327"/>
      <c r="B7" s="327"/>
      <c r="C7" s="47">
        <v>119</v>
      </c>
      <c r="D7" s="327"/>
      <c r="E7" s="50" t="s">
        <v>56</v>
      </c>
      <c r="F7" s="48" t="s">
        <v>75</v>
      </c>
    </row>
    <row r="8" spans="1:6" ht="15">
      <c r="A8" s="327">
        <v>2</v>
      </c>
      <c r="B8" s="327" t="s">
        <v>57</v>
      </c>
      <c r="C8" s="47">
        <v>1</v>
      </c>
      <c r="D8" s="327" t="s">
        <v>58</v>
      </c>
      <c r="E8" s="50" t="s">
        <v>55</v>
      </c>
      <c r="F8" s="48" t="s">
        <v>76</v>
      </c>
    </row>
    <row r="9" spans="1:6" ht="15">
      <c r="A9" s="327"/>
      <c r="B9" s="327"/>
      <c r="C9" s="47">
        <v>1</v>
      </c>
      <c r="D9" s="327"/>
      <c r="E9" s="50" t="s">
        <v>56</v>
      </c>
      <c r="F9" s="48" t="s">
        <v>75</v>
      </c>
    </row>
    <row r="10" spans="1:6" ht="15">
      <c r="A10" s="327">
        <v>3</v>
      </c>
      <c r="B10" s="327" t="s">
        <v>59</v>
      </c>
      <c r="C10" s="47">
        <v>7</v>
      </c>
      <c r="D10" s="328" t="s">
        <v>60</v>
      </c>
      <c r="E10" s="50" t="s">
        <v>55</v>
      </c>
      <c r="F10" s="55">
        <v>0</v>
      </c>
    </row>
    <row r="11" spans="1:6" ht="15">
      <c r="A11" s="327"/>
      <c r="B11" s="327"/>
      <c r="C11" s="47">
        <v>7</v>
      </c>
      <c r="D11" s="328"/>
      <c r="E11" s="50" t="s">
        <v>56</v>
      </c>
      <c r="F11" s="55">
        <v>0</v>
      </c>
    </row>
    <row r="12" spans="1:6" ht="15">
      <c r="A12" s="327">
        <v>4</v>
      </c>
      <c r="B12" s="327" t="s">
        <v>61</v>
      </c>
      <c r="C12" s="47">
        <v>7</v>
      </c>
      <c r="D12" s="327" t="s">
        <v>60</v>
      </c>
      <c r="E12" s="50" t="s">
        <v>55</v>
      </c>
      <c r="F12" s="55">
        <v>0</v>
      </c>
    </row>
    <row r="13" spans="1:6" ht="15">
      <c r="A13" s="327"/>
      <c r="B13" s="327"/>
      <c r="C13" s="47">
        <v>7</v>
      </c>
      <c r="D13" s="327"/>
      <c r="E13" s="50" t="s">
        <v>56</v>
      </c>
      <c r="F13" s="55">
        <v>0</v>
      </c>
    </row>
    <row r="14" spans="1:7" ht="33.75" customHeight="1">
      <c r="A14" s="330">
        <v>6</v>
      </c>
      <c r="B14" s="330" t="s">
        <v>62</v>
      </c>
      <c r="C14" s="47">
        <v>1</v>
      </c>
      <c r="D14" s="327" t="s">
        <v>63</v>
      </c>
      <c r="E14" s="50" t="s">
        <v>55</v>
      </c>
      <c r="F14" s="48" t="s">
        <v>86</v>
      </c>
      <c r="G14" s="325" t="s">
        <v>82</v>
      </c>
    </row>
    <row r="15" spans="1:7" ht="52.5" customHeight="1">
      <c r="A15" s="331"/>
      <c r="B15" s="331"/>
      <c r="C15" s="47">
        <v>1</v>
      </c>
      <c r="D15" s="327"/>
      <c r="E15" s="50" t="s">
        <v>56</v>
      </c>
      <c r="F15" s="48" t="s">
        <v>83</v>
      </c>
      <c r="G15" s="326"/>
    </row>
    <row r="16" spans="1:6" ht="26.25">
      <c r="A16" s="331"/>
      <c r="B16" s="331"/>
      <c r="C16" s="47">
        <v>2</v>
      </c>
      <c r="D16" s="327" t="s">
        <v>64</v>
      </c>
      <c r="E16" s="50" t="s">
        <v>55</v>
      </c>
      <c r="F16" s="48" t="s">
        <v>84</v>
      </c>
    </row>
    <row r="17" spans="1:6" ht="26.25">
      <c r="A17" s="331"/>
      <c r="B17" s="331"/>
      <c r="C17" s="47">
        <v>2</v>
      </c>
      <c r="D17" s="327"/>
      <c r="E17" s="50" t="s">
        <v>56</v>
      </c>
      <c r="F17" s="48" t="s">
        <v>85</v>
      </c>
    </row>
    <row r="18" spans="1:6" ht="15">
      <c r="A18" s="331"/>
      <c r="B18" s="331"/>
      <c r="C18" s="47">
        <v>8</v>
      </c>
      <c r="D18" s="327" t="s">
        <v>60</v>
      </c>
      <c r="E18" s="50" t="s">
        <v>55</v>
      </c>
      <c r="F18" s="55">
        <v>0</v>
      </c>
    </row>
    <row r="19" spans="1:6" ht="15">
      <c r="A19" s="332"/>
      <c r="B19" s="332"/>
      <c r="C19" s="47">
        <v>8</v>
      </c>
      <c r="D19" s="327"/>
      <c r="E19" s="50" t="s">
        <v>56</v>
      </c>
      <c r="F19" s="55">
        <v>0</v>
      </c>
    </row>
    <row r="20" spans="1:6" ht="15">
      <c r="A20" s="46"/>
      <c r="B20" s="46"/>
      <c r="C20" s="46"/>
      <c r="D20" s="46"/>
      <c r="E20" s="46"/>
      <c r="F20" s="46"/>
    </row>
    <row r="21" spans="1:6" ht="15">
      <c r="A21" s="329"/>
      <c r="B21" s="329"/>
      <c r="C21" s="329"/>
      <c r="D21" s="329"/>
      <c r="E21" s="329"/>
      <c r="F21" s="46"/>
    </row>
    <row r="22" spans="1:5" ht="15">
      <c r="A22" s="46"/>
      <c r="B22" s="46"/>
      <c r="C22" s="46"/>
      <c r="D22" s="46"/>
      <c r="E22" s="46"/>
    </row>
  </sheetData>
  <sheetProtection/>
  <mergeCells count="19">
    <mergeCell ref="A12:A13"/>
    <mergeCell ref="B12:B13"/>
    <mergeCell ref="D12:D13"/>
    <mergeCell ref="A21:E21"/>
    <mergeCell ref="A14:A19"/>
    <mergeCell ref="B14:B19"/>
    <mergeCell ref="D14:D15"/>
    <mergeCell ref="D16:D17"/>
    <mergeCell ref="D18:D19"/>
    <mergeCell ref="G14:G15"/>
    <mergeCell ref="A6:A7"/>
    <mergeCell ref="B6:B7"/>
    <mergeCell ref="D6:D7"/>
    <mergeCell ref="A8:A9"/>
    <mergeCell ref="B8:B9"/>
    <mergeCell ref="D8:D9"/>
    <mergeCell ref="A10:A11"/>
    <mergeCell ref="B10:B11"/>
    <mergeCell ref="D10:D11"/>
  </mergeCells>
  <printOptions horizontalCentered="1"/>
  <pageMargins left="0.7086614173228347" right="0.7086614173228347" top="0.7480314960629921" bottom="0.7480314960629921" header="0.31496062992125984" footer="0.31496062992125984"/>
  <pageSetup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maria.petre</dc:creator>
  <cp:keywords/>
  <dc:description/>
  <cp:lastModifiedBy>mircea.pavel</cp:lastModifiedBy>
  <cp:lastPrinted>2016-06-09T08:46:33Z</cp:lastPrinted>
  <dcterms:created xsi:type="dcterms:W3CDTF">2015-08-14T11:18:43Z</dcterms:created>
  <dcterms:modified xsi:type="dcterms:W3CDTF">2016-06-09T08:48:57Z</dcterms:modified>
  <cp:category/>
  <cp:version/>
  <cp:contentType/>
  <cp:contentStatus/>
</cp:coreProperties>
</file>